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tepanka\SKP\SWIX_oddílové oblečení\"/>
    </mc:Choice>
  </mc:AlternateContent>
  <xr:revisionPtr revIDLastSave="0" documentId="8_{857DFCBA-CF13-4B55-9379-9F9F46E6F2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ník" sheetId="1" r:id="rId1"/>
    <sheet name="Podmínky objednávky" sheetId="4" r:id="rId2"/>
    <sheet name="Popis" sheetId="5" r:id="rId3"/>
    <sheet name="Velikostní tabulky" sheetId="3" r:id="rId4"/>
  </sheets>
  <definedNames>
    <definedName name="_xlnm._FilterDatabase" localSheetId="0" hidden="1">Ceník!#REF!</definedName>
    <definedName name="_xlnm.Print_Area" localSheetId="1">'Podmínky objednávky'!$A$1:$D$23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17" i="1"/>
  <c r="O18" i="1"/>
  <c r="O19" i="1"/>
  <c r="O99" i="1"/>
  <c r="O100" i="1"/>
  <c r="O101" i="1"/>
  <c r="P101" i="1" l="1"/>
  <c r="O73" i="1"/>
  <c r="O74" i="1"/>
  <c r="O76" i="1"/>
  <c r="O77" i="1"/>
  <c r="O78" i="1"/>
  <c r="O80" i="1"/>
  <c r="O81" i="1"/>
  <c r="O82" i="1"/>
  <c r="O84" i="1"/>
  <c r="O85" i="1"/>
  <c r="O86" i="1"/>
  <c r="O89" i="1"/>
  <c r="O90" i="1"/>
  <c r="O91" i="1"/>
  <c r="O92" i="1"/>
  <c r="O94" i="1"/>
  <c r="O95" i="1"/>
  <c r="O72" i="1"/>
  <c r="O68" i="1"/>
  <c r="O67" i="1"/>
  <c r="O66" i="1"/>
  <c r="O63" i="1"/>
  <c r="O62" i="1"/>
  <c r="O64" i="1"/>
  <c r="O61" i="1"/>
  <c r="O58" i="1"/>
  <c r="O50" i="1"/>
  <c r="O53" i="1"/>
  <c r="O54" i="1"/>
  <c r="O49" i="1"/>
  <c r="O48" i="1"/>
  <c r="O27" i="1"/>
  <c r="O28" i="1"/>
  <c r="O30" i="1"/>
  <c r="O31" i="1"/>
  <c r="O32" i="1"/>
  <c r="O34" i="1"/>
  <c r="O35" i="1"/>
  <c r="O36" i="1"/>
  <c r="O38" i="1"/>
  <c r="O39" i="1"/>
  <c r="O40" i="1"/>
  <c r="O42" i="1"/>
  <c r="O43" i="1"/>
  <c r="O44" i="1"/>
  <c r="O26" i="1"/>
  <c r="O14" i="1"/>
  <c r="O15" i="1"/>
  <c r="O21" i="1"/>
  <c r="O22" i="1"/>
  <c r="O23" i="1"/>
  <c r="O13" i="1"/>
  <c r="O11" i="1"/>
  <c r="O10" i="1"/>
  <c r="O9" i="1"/>
  <c r="O7" i="1"/>
  <c r="O6" i="1"/>
  <c r="P100" i="1" l="1"/>
  <c r="P89" i="1" l="1"/>
  <c r="P90" i="1" l="1"/>
  <c r="P92" i="1"/>
  <c r="P91" i="1"/>
  <c r="P74" i="1" l="1"/>
  <c r="P73" i="1"/>
  <c r="P72" i="1"/>
  <c r="P44" i="1"/>
  <c r="P43" i="1"/>
  <c r="P42" i="1"/>
  <c r="P40" i="1"/>
  <c r="P39" i="1"/>
  <c r="P38" i="1"/>
  <c r="P36" i="1"/>
  <c r="P35" i="1"/>
  <c r="P34" i="1"/>
  <c r="P48" i="1"/>
  <c r="P49" i="1"/>
  <c r="P28" i="1"/>
  <c r="P27" i="1"/>
  <c r="P26" i="1"/>
  <c r="P23" i="1" l="1"/>
  <c r="P22" i="1"/>
  <c r="P21" i="1"/>
  <c r="P19" i="1"/>
  <c r="P18" i="1"/>
  <c r="P17" i="1"/>
  <c r="P99" i="1" l="1"/>
  <c r="P95" i="1"/>
  <c r="P94" i="1"/>
  <c r="P86" i="1"/>
  <c r="P85" i="1"/>
  <c r="P84" i="1"/>
  <c r="P82" i="1"/>
  <c r="P81" i="1"/>
  <c r="P80" i="1"/>
  <c r="P78" i="1"/>
  <c r="P77" i="1"/>
  <c r="P76" i="1"/>
  <c r="P68" i="1"/>
  <c r="P67" i="1"/>
  <c r="P66" i="1"/>
  <c r="P64" i="1"/>
  <c r="P63" i="1"/>
  <c r="P62" i="1"/>
  <c r="P61" i="1"/>
  <c r="O59" i="1"/>
  <c r="P59" i="1" s="1"/>
  <c r="P58" i="1"/>
  <c r="P54" i="1"/>
  <c r="P53" i="1"/>
  <c r="O52" i="1"/>
  <c r="P52" i="1" s="1"/>
  <c r="O51" i="1"/>
  <c r="P50" i="1"/>
  <c r="P32" i="1"/>
  <c r="P31" i="1"/>
  <c r="P30" i="1"/>
  <c r="P15" i="1"/>
  <c r="P14" i="1"/>
  <c r="P13" i="1"/>
  <c r="P11" i="1"/>
  <c r="P10" i="1"/>
  <c r="P9" i="1"/>
  <c r="P7" i="1"/>
  <c r="P6" i="1"/>
  <c r="P51" i="1" l="1"/>
  <c r="P5" i="1"/>
  <c r="O103" i="1"/>
  <c r="P103" i="1" l="1"/>
  <c r="P104" i="1" s="1"/>
</calcChain>
</file>

<file path=xl/sharedStrings.xml><?xml version="1.0" encoding="utf-8"?>
<sst xmlns="http://schemas.openxmlformats.org/spreadsheetml/2006/main" count="342" uniqueCount="213">
  <si>
    <t>PÁNSKÉ</t>
  </si>
  <si>
    <t>vesty/ bundy/ kalhoty</t>
  </si>
  <si>
    <r>
      <t>cena</t>
    </r>
    <r>
      <rPr>
        <b/>
        <sz val="14"/>
        <color theme="0"/>
        <rFont val="Calibri"/>
        <family val="2"/>
        <charset val="238"/>
      </rPr>
      <t>*</t>
    </r>
  </si>
  <si>
    <t>XS</t>
  </si>
  <si>
    <t>S</t>
  </si>
  <si>
    <t>M</t>
  </si>
  <si>
    <t>L</t>
  </si>
  <si>
    <t>XL</t>
  </si>
  <si>
    <t>XXL</t>
  </si>
  <si>
    <t>3XL</t>
  </si>
  <si>
    <t>množství</t>
  </si>
  <si>
    <t>suma Kč</t>
  </si>
  <si>
    <t>bez DPH</t>
  </si>
  <si>
    <t>90011-MN01</t>
  </si>
  <si>
    <t>Partprint</t>
  </si>
  <si>
    <t xml:space="preserve">vesta | Star X | Microfiber </t>
  </si>
  <si>
    <t>90021-ML02</t>
  </si>
  <si>
    <t xml:space="preserve">bunda | Star X | Microfiber </t>
  </si>
  <si>
    <t>90651-MS02</t>
  </si>
  <si>
    <t>kalhoty | Star X | Microfiber</t>
  </si>
  <si>
    <t>90016-MN35</t>
  </si>
  <si>
    <t>Fullprint</t>
  </si>
  <si>
    <t>vesta | Star X | Microfiber</t>
  </si>
  <si>
    <t>90026-ML36</t>
  </si>
  <si>
    <t>90656-MS36</t>
  </si>
  <si>
    <t>92121-MN18</t>
  </si>
  <si>
    <t>vesta | Carbonium Flow</t>
  </si>
  <si>
    <t>92121-ML18</t>
  </si>
  <si>
    <t>bunda | Carbonium Flow</t>
  </si>
  <si>
    <t>92671-MF18</t>
  </si>
  <si>
    <t>kalhoty | Carbonium Flow</t>
  </si>
  <si>
    <t>90124-MN18</t>
  </si>
  <si>
    <t>vesta | Mission WR</t>
  </si>
  <si>
    <t>90124-ML18</t>
  </si>
  <si>
    <t>bunda | Mission WR</t>
  </si>
  <si>
    <t>90664-MF18</t>
  </si>
  <si>
    <t>kalhoty | Mission WR</t>
  </si>
  <si>
    <t>90126-MN18</t>
  </si>
  <si>
    <t>vesta | Extreme</t>
  </si>
  <si>
    <t>90126-ML18</t>
  </si>
  <si>
    <t xml:space="preserve">bunda | Extreme </t>
  </si>
  <si>
    <t>90676-MF18</t>
  </si>
  <si>
    <t>kalhoty | Extreme</t>
  </si>
  <si>
    <t xml:space="preserve">DÁMSKÉ </t>
  </si>
  <si>
    <t>90011-LN01</t>
  </si>
  <si>
    <t>90021-LL02</t>
  </si>
  <si>
    <t>bunda | Star X | Microfiber</t>
  </si>
  <si>
    <t>90651-LS02</t>
  </si>
  <si>
    <t>90016-LN35</t>
  </si>
  <si>
    <t>90026-LL36</t>
  </si>
  <si>
    <t>90656-LS36</t>
  </si>
  <si>
    <t>92121-LN18</t>
  </si>
  <si>
    <t>92121-LL18</t>
  </si>
  <si>
    <t>92671-LF18</t>
  </si>
  <si>
    <t>90124-LN18</t>
  </si>
  <si>
    <t>90124-LL18</t>
  </si>
  <si>
    <t>90664-LF18</t>
  </si>
  <si>
    <t>90126-LN18</t>
  </si>
  <si>
    <t>90126-LL18</t>
  </si>
  <si>
    <t>bunda | Extreme</t>
  </si>
  <si>
    <t>90676-LF18</t>
  </si>
  <si>
    <t>KOMBINÉZY 1-dílné:</t>
  </si>
  <si>
    <t>XXS</t>
  </si>
  <si>
    <t>90573-ML38</t>
  </si>
  <si>
    <t>Závodní kombinéza | Revolution | UNISEX</t>
  </si>
  <si>
    <t>90579-LL38</t>
  </si>
  <si>
    <t>NORDIC X závodní kombinéza | PRO | DÁMSKÉ</t>
  </si>
  <si>
    <t>90579-ML44</t>
  </si>
  <si>
    <t>NORDIC X závodní kombinéza | PRO | PÁNSKÉ</t>
  </si>
  <si>
    <t>90527-US02</t>
  </si>
  <si>
    <t xml:space="preserve">NORDIC X závodní kombinéza na kolečkové lyže | NET | UNISEX </t>
  </si>
  <si>
    <t>90513-UL33</t>
  </si>
  <si>
    <t>BIATLON | Kombinéza | Revolution | UNISEX</t>
  </si>
  <si>
    <t>90519-LL33</t>
  </si>
  <si>
    <t>BIATLON | Kombinéza | PRO| DÁMSKÉ</t>
  </si>
  <si>
    <t>90519-ML45</t>
  </si>
  <si>
    <t>BIATLON | Kombinéza | PRO| PÁNSKÉ</t>
  </si>
  <si>
    <t>KOMBINÉZY 2-dílné:</t>
  </si>
  <si>
    <t>90043-UL35</t>
  </si>
  <si>
    <t>NORDIC X závodní vršek | Revolution| UNISEX</t>
  </si>
  <si>
    <t>90643-US32</t>
  </si>
  <si>
    <t>NORDIC X závodní kalhoty | Revolution | UNISEX</t>
  </si>
  <si>
    <t>90649-LS32</t>
  </si>
  <si>
    <t>PRO závodní kalhoty |PRO|DÁMSKÉ</t>
  </si>
  <si>
    <t>90649-MS32</t>
  </si>
  <si>
    <t>PRO závodní kalhoty |PRO|PÁNSKÉ</t>
  </si>
  <si>
    <t>90046-LL35</t>
  </si>
  <si>
    <t>PRO závodní vršek|NET/PRO | DÁMSKÉ</t>
  </si>
  <si>
    <t>90046-ML35</t>
  </si>
  <si>
    <t>PRO závodní vršek|NET/PRO | PÁNSKÉ</t>
  </si>
  <si>
    <t>90043-UL36</t>
  </si>
  <si>
    <t>BIATLON NORDIC X závodní vršek | Revolutional | UNISEX</t>
  </si>
  <si>
    <t>90046-LL36</t>
  </si>
  <si>
    <t>BIATLON PRO závodní vršek | NET/PRO | DÁMSKÉ</t>
  </si>
  <si>
    <t>90046-ML36</t>
  </si>
  <si>
    <t>BIATLON PRO závodní vršek | NET/PRO | PÁNSKÉ</t>
  </si>
  <si>
    <t>JUNIOR:</t>
  </si>
  <si>
    <t>90011-KN51</t>
  </si>
  <si>
    <t>vesta | Star X | Microfiber |JR</t>
  </si>
  <si>
    <t>90021-KL52</t>
  </si>
  <si>
    <t>bunda | Star X | Microfiber |JR</t>
  </si>
  <si>
    <t>90651-KS51</t>
  </si>
  <si>
    <t>kalhoty | Star X | Microfiber |JR</t>
  </si>
  <si>
    <t>90016-KN85</t>
  </si>
  <si>
    <t>90026-KL86</t>
  </si>
  <si>
    <t>90656-KS85</t>
  </si>
  <si>
    <t>90124-KN20</t>
  </si>
  <si>
    <t xml:space="preserve">vesta | Mission WR |JR  </t>
  </si>
  <si>
    <t>90124-KL20</t>
  </si>
  <si>
    <t>bunda | Mission WR |JR</t>
  </si>
  <si>
    <t>90664-KF20</t>
  </si>
  <si>
    <t>kalhoty | Mission WR |JR</t>
  </si>
  <si>
    <t>90126-KN18</t>
  </si>
  <si>
    <t>vesta | Extreme |JR</t>
  </si>
  <si>
    <t>90126-KL18</t>
  </si>
  <si>
    <t>bunda | Extreme |JR</t>
  </si>
  <si>
    <t>90676-KF18</t>
  </si>
  <si>
    <t>kalhoty | Extreme |JR</t>
  </si>
  <si>
    <t>2-dílná kombinéza</t>
  </si>
  <si>
    <t>90043-KL85</t>
  </si>
  <si>
    <t>NORDIC X závodní vršek |  Revolution |JR</t>
  </si>
  <si>
    <t>90643-KS81</t>
  </si>
  <si>
    <t>NORDIC X závodní kalhoty | Revolution |JR</t>
  </si>
  <si>
    <t>90046-KL85</t>
  </si>
  <si>
    <t>PRO závodní vršek | NET/PRO |JR</t>
  </si>
  <si>
    <t>90649-KS81</t>
  </si>
  <si>
    <t>PRO závodní kalhoty | PRO |JR</t>
  </si>
  <si>
    <t>90043-KL86</t>
  </si>
  <si>
    <t>BIATLON NORDIC X závodní vršek | Revolution |JR</t>
  </si>
  <si>
    <t>90046-KL86</t>
  </si>
  <si>
    <t>BIATLON PRO závodní vršek | NET/PRO |JR</t>
  </si>
  <si>
    <t>DOPLŇKY:</t>
  </si>
  <si>
    <t>čepice/čelenky</t>
  </si>
  <si>
    <t>90744-UF01</t>
  </si>
  <si>
    <t>čelenka|ROUBAIX FP | UNISEX</t>
  </si>
  <si>
    <t>90714-UF05</t>
  </si>
  <si>
    <t xml:space="preserve">čepice | Revolutional Lycra FP| UNISEX   </t>
  </si>
  <si>
    <t>90713-UF05</t>
  </si>
  <si>
    <t xml:space="preserve">čepice | ROUBAIX FP | UNISEX   </t>
  </si>
  <si>
    <t>Orders under 1000 euro on each design number will be charged with 100 euro start up cost.</t>
  </si>
  <si>
    <t>Suma bez DPH</t>
  </si>
  <si>
    <t>Repeat orders with no design/colour change have minimum quantity of 5 pcs and no start up charge.</t>
  </si>
  <si>
    <t>Suma s DPH</t>
  </si>
  <si>
    <t>*finální cena je vždy potvrzena konfirmací objednávky - může se lišit v závislosti na aktuální nabídce artiklů u dodavatele, jelikož jde o zakázkovou výrobu.</t>
  </si>
  <si>
    <t>Repeat orders with small change (logo/colour) over value 1000 euro will not be charged with start up cost.</t>
  </si>
  <si>
    <t>Minimum order of hat/headband is 10 pcs of each product (article number)</t>
  </si>
  <si>
    <t>Design a množství</t>
  </si>
  <si>
    <t xml:space="preserve">Objednávky pod 40.000,- bez DPH mají příplatek 100 EUR za zpracování designu. </t>
  </si>
  <si>
    <t>Doobjednávky bez změny designu jsou bez příplatku (minimum pro doobjednávku je 5 ks textilu; čepice/čelenky - minimální objednávka je 10 ks od artiklu).</t>
  </si>
  <si>
    <t>Doobjednávky pod 40.000,- bez DPH s malou úpravou designu/barvy mají přípaltek 50 EUR.</t>
  </si>
  <si>
    <t>Minimální objednávka je 5 ks textilu bez čepic/čelenek; minimální objednávka pouze čepice/čelenky je 10ks od artiklu.</t>
  </si>
  <si>
    <t>Přibližná doba výroby</t>
  </si>
  <si>
    <t>Platba</t>
  </si>
  <si>
    <t>Možnost slevy</t>
  </si>
  <si>
    <t>Při dosažení objednávky:</t>
  </si>
  <si>
    <t>nad 70.000,- bez DPH sleva 10%</t>
  </si>
  <si>
    <t>nad 100.000,- bez DPH sleva 12%</t>
  </si>
  <si>
    <t>nad 150.000,- bez DPH sleva 15%</t>
  </si>
  <si>
    <t>TEAMWEAR</t>
  </si>
  <si>
    <t>Jsme hrdí na to že vám můžeme představit novou kolekci!
Několik let jsme úzce spolupracovali s elitními i hobby sportovci a kluby.
Testovali a vyvíjeli jsme různé materiály tak, abychom získali vlastnosti, které chceme.</t>
  </si>
  <si>
    <t>STAR X</t>
  </si>
  <si>
    <t>Star X je to, co můžeme nazvat standartní lyžařké oblečení. Materiál Microfiber je vysoce funkční mikrovlákno, které je dostatečně prodyšné a funkční po celý rok.</t>
  </si>
  <si>
    <t>CARBONIUM FLOW</t>
  </si>
  <si>
    <r>
      <t xml:space="preserve">Carbonium je naše nejnovější závodní oblečení. Zbrusu nová tkanina s nejvyšší funkčností v týmovém sortimentu. Vychází z řady oblečení Swix Carbon, které bylo dlouho ve standardním katalogu Swix. 
Carbonium je z třívrstvého membránového materiálu, který je odolný proti větru a odpuzuje vodu. Ideální pro trénink, pokud není příliš velká zima.
</t>
    </r>
    <r>
      <rPr>
        <sz val="11"/>
        <color theme="0" tint="-0.499984740745262"/>
        <rFont val="Calibri"/>
        <family val="2"/>
        <charset val="238"/>
        <scheme val="minor"/>
      </rPr>
      <t>Hlavní tkanina SYNAPSY GRAVITY 100% PES
Membránové parametry 105 g/m2 (vodní sloupec 5 000 mm a prostupnost vodní páry  6-8.000 g/m2 / 24 hod.)
Tkanina na zádech Elastico Thermo 86% PES + 14% EA - 180 g/m2</t>
    </r>
  </si>
  <si>
    <t>MISSION WR</t>
  </si>
  <si>
    <r>
      <t xml:space="preserve">Naše nejvíce inovativní týmové oblečení! Mission WR je třívrstvá membrána s vlnou. Je velice teplá a větruodolná. Toto je vyjímečné lyžařské oblečení vhodné do chladných dnů. Lze ho použít i pro trénink s vysokou intenzitou. Všechny výhody a vlastnosti vlny, které znáte, jsou v tomto případě prezentovány firmou SWIX. Nejvíce technické oblečení na trhu klubů a týmu? Ano, to si myslíme!
</t>
    </r>
    <r>
      <rPr>
        <sz val="11"/>
        <color theme="0" tint="-0.499984740745262"/>
        <rFont val="Calibri"/>
        <family val="2"/>
        <charset val="238"/>
        <scheme val="minor"/>
      </rPr>
      <t>Hlavní tkanina MERINO TIBET 81% PES + 19% VLNA - 240 g / m2 
Membránové parametry (vodní sloupec 10 000 mm a propustnost vodní páry 5-6 000 g / m2 / 24 hod.)
Tkanina na zádech FELPA LUCA</t>
    </r>
    <r>
      <rPr>
        <sz val="11"/>
        <color theme="1"/>
        <rFont val="Calibri"/>
        <family val="2"/>
        <scheme val="minor"/>
      </rPr>
      <t>.</t>
    </r>
  </si>
  <si>
    <t>EXTREME</t>
  </si>
  <si>
    <r>
      <t xml:space="preserve">Xtreme nahrazuje dva naše bývalé produkty TeamX  a Softshell. Oblečení pro nejchladnější dny. Perfektní pro děti a rodiče nebo pro ty, kteří chtějí opravdu teplé lyžařské oblečení.
</t>
    </r>
    <r>
      <rPr>
        <sz val="11"/>
        <color theme="0" tint="-0.499984740745262"/>
        <rFont val="Calibri"/>
        <family val="2"/>
        <charset val="238"/>
        <scheme val="minor"/>
      </rPr>
      <t xml:space="preserve">
Hlavní tkanina BRIDGE 95% PES + 5% PU - 305 g/m2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0" tint="-0.499984740745262"/>
        <rFont val="Calibri"/>
        <family val="2"/>
        <charset val="238"/>
        <scheme val="minor"/>
      </rPr>
      <t xml:space="preserve">Membránové parametry (vodní sloupec 10 000 mm a propustnost vodní páry 10.000 g/m2/24 hod.)
Tkanina na zádech CHIPRE DryClim® 100% PES - 205 g / m2
</t>
    </r>
    <r>
      <rPr>
        <sz val="11"/>
        <color theme="1"/>
        <rFont val="Calibri"/>
        <family val="2"/>
        <scheme val="minor"/>
      </rPr>
      <t xml:space="preserve">
</t>
    </r>
  </si>
  <si>
    <t>PRO</t>
  </si>
  <si>
    <t>Kombinéza PRO je naše nejnovější závodní kombinéza. Kalhoty jsou z kompresního neprůhledného materiálu Goffrato. Vrchní část kombinézy je ušita z pohodlného "síťovinového" materiálu, který poskytuje maximální flexibilitu. Kombinéza je k dostání jako jednodílná nebo dvoudílná.</t>
  </si>
  <si>
    <t>REVOLUTIONAL</t>
  </si>
  <si>
    <t>REVOLUTIONAL jsou kombinézy ze superelastické lykry.</t>
  </si>
  <si>
    <t>BIATLON</t>
  </si>
  <si>
    <t>Řada BIATLON má navíc nesmekavý potisk na rukávech a trupu.</t>
  </si>
  <si>
    <t>Dámské</t>
  </si>
  <si>
    <t>Velikosti</t>
  </si>
  <si>
    <t>A - výška - cm</t>
  </si>
  <si>
    <t>160-163</t>
  </si>
  <si>
    <t>164-167</t>
  </si>
  <si>
    <t>168-171</t>
  </si>
  <si>
    <t>172-175</t>
  </si>
  <si>
    <t>176-179</t>
  </si>
  <si>
    <t>B - hruď - cm</t>
  </si>
  <si>
    <t>C - pas - cm</t>
  </si>
  <si>
    <t>D - boky - cm</t>
  </si>
  <si>
    <t>E - vnitřní šev - cm</t>
  </si>
  <si>
    <r>
      <t>F - délka rukávu</t>
    </r>
    <r>
      <rPr>
        <b/>
        <sz val="9"/>
        <color rgb="FFFF0000"/>
        <rFont val="Arial"/>
        <family val="2"/>
        <charset val="238"/>
      </rPr>
      <t>*</t>
    </r>
    <r>
      <rPr>
        <sz val="9"/>
        <color rgb="FF353535"/>
        <rFont val="Arial"/>
        <family val="2"/>
      </rPr>
      <t xml:space="preserve"> - cm</t>
    </r>
  </si>
  <si>
    <t>*Musí být měřeno od páteře z horní části zad, s mírně pokrčenýma rukama.</t>
  </si>
  <si>
    <t>Pánské</t>
  </si>
  <si>
    <t>180-183</t>
  </si>
  <si>
    <t>184-187</t>
  </si>
  <si>
    <t>188-191</t>
  </si>
  <si>
    <t>192-195</t>
  </si>
  <si>
    <t>C - pas- cm</t>
  </si>
  <si>
    <r>
      <rPr>
        <b/>
        <i/>
        <sz val="10"/>
        <color rgb="FFFF0000"/>
        <rFont val="Arial"/>
        <family val="2"/>
        <charset val="238"/>
      </rPr>
      <t>*</t>
    </r>
    <r>
      <rPr>
        <b/>
        <i/>
        <sz val="10"/>
        <color theme="1"/>
        <rFont val="Arial"/>
        <family val="2"/>
      </rPr>
      <t>Musí být měřeno od páteře z horní části zad, s mírně pokrčenýma rukama.</t>
    </r>
  </si>
  <si>
    <t>Junior</t>
  </si>
  <si>
    <t>Sizes</t>
  </si>
  <si>
    <t>116</t>
  </si>
  <si>
    <t>128</t>
  </si>
  <si>
    <t>140</t>
  </si>
  <si>
    <t>152</t>
  </si>
  <si>
    <t>164</t>
  </si>
  <si>
    <t>116-122</t>
  </si>
  <si>
    <t>128-134</t>
  </si>
  <si>
    <t>140-146</t>
  </si>
  <si>
    <t>152-158</t>
  </si>
  <si>
    <t>164-170</t>
  </si>
  <si>
    <r>
      <t>délka rukávu</t>
    </r>
    <r>
      <rPr>
        <b/>
        <sz val="9"/>
        <color rgb="FFFF0000"/>
        <rFont val="Arial"/>
        <family val="2"/>
        <charset val="238"/>
      </rPr>
      <t>*</t>
    </r>
    <r>
      <rPr>
        <sz val="9"/>
        <color rgb="FF353535"/>
        <rFont val="Arial"/>
        <family val="2"/>
      </rPr>
      <t xml:space="preserve"> - cm</t>
    </r>
  </si>
  <si>
    <t>Po schválení designu a zadání objednávky: cca 8 týdnů okolo Vánoc déle. 
Pro garanci termínu dodání do Vánoc (20.12.2024) je třeba objednávku zadat a schválit nejpozději 18.10.2024.
U zakázek schválených po 18.10.2024 nebude zaručen termín dodání v roce 2025.</t>
  </si>
  <si>
    <t>SWIX TEAMWEAR 24/25</t>
  </si>
  <si>
    <t>KOLEKCE 2024/25</t>
  </si>
  <si>
    <t xml:space="preserve">Objednávka se platí předem, při zadání do výroby. </t>
  </si>
  <si>
    <t>SWIX TEAMWEAR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</si>
</sst>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-* #,##0.00\ [$Kč-405]_-;\-* #,##0.00\ [$Kč-405]_-;_-* &quot;-&quot;??\ [$Kč-405]_-;_-@_-"/>
    <numFmt numFmtId="166" formatCode="_-* #,##0\ [$Kč-405]_-;\-* #,##0\ [$Kč-405]_-;_-* &quot;-&quot;??\ [$Kč-405]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2"/>
      <color theme="1"/>
      <name val="Arial"/>
      <family val="2"/>
    </font>
    <font>
      <b/>
      <sz val="9"/>
      <color rgb="FF353535"/>
      <name val="Arial"/>
      <family val="2"/>
    </font>
    <font>
      <sz val="9"/>
      <color rgb="FF353535"/>
      <name val="Arial"/>
      <family val="2"/>
    </font>
    <font>
      <b/>
      <sz val="12"/>
      <color rgb="FF353535"/>
      <name val="Calibri Light"/>
      <family val="2"/>
      <scheme val="major"/>
    </font>
    <font>
      <b/>
      <i/>
      <sz val="10"/>
      <color theme="1"/>
      <name val="Arial"/>
      <family val="2"/>
    </font>
    <font>
      <b/>
      <sz val="9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darkDown">
        <bgColor theme="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</cellStyleXfs>
  <cellXfs count="149">
    <xf numFmtId="0" fontId="0" fillId="0" borderId="0" xfId="0"/>
    <xf numFmtId="0" fontId="3" fillId="2" borderId="0" xfId="0" applyFont="1" applyFill="1"/>
    <xf numFmtId="0" fontId="0" fillId="0" borderId="0" xfId="0" applyProtection="1">
      <protection locked="0"/>
    </xf>
    <xf numFmtId="43" fontId="0" fillId="0" borderId="0" xfId="1" applyFont="1" applyProtection="1"/>
    <xf numFmtId="0" fontId="3" fillId="2" borderId="1" xfId="0" applyFont="1" applyFill="1" applyBorder="1" applyAlignment="1">
      <alignment horizontal="center"/>
    </xf>
    <xf numFmtId="43" fontId="3" fillId="2" borderId="0" xfId="1" applyFont="1" applyFill="1" applyAlignment="1" applyProtection="1">
      <alignment horizontal="center"/>
    </xf>
    <xf numFmtId="0" fontId="0" fillId="2" borderId="0" xfId="0" applyFill="1"/>
    <xf numFmtId="3" fontId="0" fillId="0" borderId="1" xfId="0" applyNumberFormat="1" applyBorder="1"/>
    <xf numFmtId="0" fontId="7" fillId="4" borderId="3" xfId="0" applyFont="1" applyFill="1" applyBorder="1"/>
    <xf numFmtId="0" fontId="0" fillId="2" borderId="2" xfId="0" applyFill="1" applyBorder="1"/>
    <xf numFmtId="3" fontId="0" fillId="0" borderId="0" xfId="0" applyNumberFormat="1" applyProtection="1">
      <protection locked="0"/>
    </xf>
    <xf numFmtId="3" fontId="0" fillId="2" borderId="1" xfId="0" applyNumberFormat="1" applyFill="1" applyBorder="1"/>
    <xf numFmtId="0" fontId="0" fillId="0" borderId="2" xfId="0" applyBorder="1"/>
    <xf numFmtId="0" fontId="9" fillId="0" borderId="0" xfId="0" applyFont="1"/>
    <xf numFmtId="3" fontId="0" fillId="0" borderId="0" xfId="0" applyNumberFormat="1"/>
    <xf numFmtId="0" fontId="10" fillId="4" borderId="0" xfId="0" applyFont="1" applyFill="1"/>
    <xf numFmtId="43" fontId="0" fillId="0" borderId="0" xfId="1" applyFont="1" applyBorder="1" applyProtection="1"/>
    <xf numFmtId="0" fontId="0" fillId="3" borderId="1" xfId="0" applyFill="1" applyBorder="1"/>
    <xf numFmtId="49" fontId="9" fillId="0" borderId="0" xfId="0" applyNumberFormat="1" applyFont="1" applyAlignment="1">
      <alignment vertical="top"/>
    </xf>
    <xf numFmtId="49" fontId="0" fillId="0" borderId="0" xfId="0" applyNumberFormat="1" applyAlignment="1">
      <alignment vertical="top"/>
    </xf>
    <xf numFmtId="49" fontId="0" fillId="0" borderId="2" xfId="0" applyNumberFormat="1" applyBorder="1" applyAlignment="1">
      <alignment vertical="top"/>
    </xf>
    <xf numFmtId="0" fontId="9" fillId="4" borderId="0" xfId="0" applyFont="1" applyFill="1"/>
    <xf numFmtId="0" fontId="0" fillId="2" borderId="4" xfId="0" applyFill="1" applyBorder="1"/>
    <xf numFmtId="0" fontId="9" fillId="4" borderId="3" xfId="0" applyFont="1" applyFill="1" applyBorder="1"/>
    <xf numFmtId="0" fontId="6" fillId="0" borderId="0" xfId="0" applyFont="1"/>
    <xf numFmtId="0" fontId="8" fillId="0" borderId="0" xfId="0" applyFont="1"/>
    <xf numFmtId="0" fontId="9" fillId="4" borderId="7" xfId="0" applyFont="1" applyFill="1" applyBorder="1"/>
    <xf numFmtId="0" fontId="0" fillId="2" borderId="8" xfId="0" applyFill="1" applyBorder="1"/>
    <xf numFmtId="0" fontId="0" fillId="0" borderId="1" xfId="0" applyBorder="1"/>
    <xf numFmtId="0" fontId="9" fillId="4" borderId="1" xfId="0" applyFont="1" applyFill="1" applyBorder="1"/>
    <xf numFmtId="0" fontId="0" fillId="2" borderId="1" xfId="0" applyFill="1" applyBorder="1"/>
    <xf numFmtId="0" fontId="7" fillId="4" borderId="1" xfId="0" applyFont="1" applyFill="1" applyBorder="1"/>
    <xf numFmtId="0" fontId="17" fillId="2" borderId="4" xfId="0" applyFont="1" applyFill="1" applyBorder="1"/>
    <xf numFmtId="0" fontId="17" fillId="2" borderId="0" xfId="0" applyFont="1" applyFill="1"/>
    <xf numFmtId="0" fontId="18" fillId="0" borderId="0" xfId="0" applyFont="1" applyAlignment="1">
      <alignment horizontal="center" vertical="center"/>
    </xf>
    <xf numFmtId="0" fontId="14" fillId="3" borderId="0" xfId="2" applyFill="1" applyBorder="1"/>
    <xf numFmtId="0" fontId="0" fillId="3" borderId="0" xfId="0" applyFill="1"/>
    <xf numFmtId="0" fontId="5" fillId="2" borderId="0" xfId="0" applyFont="1" applyFill="1" applyAlignment="1">
      <alignment horizontal="center"/>
    </xf>
    <xf numFmtId="0" fontId="7" fillId="4" borderId="4" xfId="0" applyFont="1" applyFill="1" applyBorder="1"/>
    <xf numFmtId="0" fontId="9" fillId="4" borderId="4" xfId="0" applyFont="1" applyFill="1" applyBorder="1"/>
    <xf numFmtId="0" fontId="9" fillId="4" borderId="8" xfId="0" applyFont="1" applyFill="1" applyBorder="1"/>
    <xf numFmtId="0" fontId="0" fillId="7" borderId="2" xfId="0" applyFill="1" applyBorder="1"/>
    <xf numFmtId="0" fontId="16" fillId="0" borderId="2" xfId="0" applyFont="1" applyBorder="1"/>
    <xf numFmtId="0" fontId="16" fillId="4" borderId="1" xfId="0" applyFont="1" applyFill="1" applyBorder="1"/>
    <xf numFmtId="0" fontId="1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1" fillId="0" borderId="0" xfId="0" applyFont="1" applyAlignment="1">
      <alignment vertical="center"/>
    </xf>
    <xf numFmtId="0" fontId="22" fillId="9" borderId="1" xfId="0" applyFont="1" applyFill="1" applyBorder="1" applyAlignment="1">
      <alignment horizontal="right" vertical="center"/>
    </xf>
    <xf numFmtId="0" fontId="23" fillId="10" borderId="1" xfId="0" applyFont="1" applyFill="1" applyBorder="1" applyAlignment="1">
      <alignment horizontal="right" vertical="center"/>
    </xf>
    <xf numFmtId="0" fontId="23" fillId="11" borderId="1" xfId="0" applyFont="1" applyFill="1" applyBorder="1" applyAlignment="1">
      <alignment horizontal="right" vertical="center"/>
    </xf>
    <xf numFmtId="0" fontId="22" fillId="11" borderId="0" xfId="0" applyFont="1" applyFill="1" applyAlignment="1">
      <alignment horizontal="right" vertical="center" wrapText="1" indent="1"/>
    </xf>
    <xf numFmtId="0" fontId="23" fillId="10" borderId="0" xfId="0" applyFont="1" applyFill="1" applyAlignment="1">
      <alignment horizontal="right" vertical="center" wrapText="1" indent="1"/>
    </xf>
    <xf numFmtId="0" fontId="23" fillId="11" borderId="0" xfId="0" applyFont="1" applyFill="1" applyAlignment="1">
      <alignment horizontal="right" vertical="center" wrapText="1" indent="1"/>
    </xf>
    <xf numFmtId="0" fontId="24" fillId="11" borderId="0" xfId="0" applyFont="1" applyFill="1" applyAlignment="1">
      <alignment horizontal="left" vertical="top" wrapText="1"/>
    </xf>
    <xf numFmtId="0" fontId="22" fillId="9" borderId="1" xfId="0" applyFont="1" applyFill="1" applyBorder="1" applyAlignment="1">
      <alignment horizontal="right" vertical="center" wrapText="1" indent="1"/>
    </xf>
    <xf numFmtId="0" fontId="0" fillId="0" borderId="0" xfId="0" applyAlignment="1">
      <alignment wrapText="1"/>
    </xf>
    <xf numFmtId="0" fontId="13" fillId="0" borderId="0" xfId="0" applyFont="1"/>
    <xf numFmtId="0" fontId="22" fillId="9" borderId="1" xfId="0" applyFont="1" applyFill="1" applyBorder="1" applyAlignment="1">
      <alignment horizontal="right" vertical="center" indent="1"/>
    </xf>
    <xf numFmtId="49" fontId="22" fillId="9" borderId="1" xfId="0" applyNumberFormat="1" applyFont="1" applyFill="1" applyBorder="1" applyAlignment="1">
      <alignment horizontal="right" vertical="center" indent="1"/>
    </xf>
    <xf numFmtId="0" fontId="23" fillId="10" borderId="1" xfId="0" applyFont="1" applyFill="1" applyBorder="1" applyAlignment="1">
      <alignment horizontal="right" vertical="center" indent="1"/>
    </xf>
    <xf numFmtId="0" fontId="23" fillId="11" borderId="1" xfId="0" applyFont="1" applyFill="1" applyBorder="1" applyAlignment="1">
      <alignment horizontal="right" vertical="center" indent="1"/>
    </xf>
    <xf numFmtId="166" fontId="0" fillId="0" borderId="1" xfId="0" applyNumberFormat="1" applyBorder="1" applyAlignment="1">
      <alignment horizontal="center"/>
    </xf>
    <xf numFmtId="165" fontId="0" fillId="0" borderId="1" xfId="1" applyNumberFormat="1" applyFont="1" applyBorder="1" applyProtection="1"/>
    <xf numFmtId="165" fontId="0" fillId="2" borderId="1" xfId="0" applyNumberFormat="1" applyFill="1" applyBorder="1"/>
    <xf numFmtId="165" fontId="3" fillId="2" borderId="0" xfId="1" applyNumberFormat="1" applyFont="1" applyFill="1" applyAlignment="1" applyProtection="1">
      <alignment horizontal="center"/>
    </xf>
    <xf numFmtId="165" fontId="0" fillId="0" borderId="0" xfId="0" applyNumberFormat="1"/>
    <xf numFmtId="165" fontId="0" fillId="0" borderId="0" xfId="1" applyNumberFormat="1" applyFont="1" applyBorder="1" applyProtection="1"/>
    <xf numFmtId="0" fontId="7" fillId="0" borderId="0" xfId="0" applyFont="1" applyAlignment="1">
      <alignment horizontal="left"/>
    </xf>
    <xf numFmtId="0" fontId="0" fillId="9" borderId="1" xfId="0" applyFill="1" applyBorder="1"/>
    <xf numFmtId="0" fontId="0" fillId="9" borderId="0" xfId="0" applyFill="1"/>
    <xf numFmtId="0" fontId="0" fillId="9" borderId="2" xfId="0" applyFill="1" applyBorder="1"/>
    <xf numFmtId="0" fontId="5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165" fontId="0" fillId="0" borderId="0" xfId="1" applyNumberFormat="1" applyFont="1" applyFill="1" applyBorder="1" applyProtection="1"/>
    <xf numFmtId="0" fontId="12" fillId="3" borderId="0" xfId="0" applyFont="1" applyFill="1"/>
    <xf numFmtId="0" fontId="18" fillId="3" borderId="0" xfId="0" applyFont="1" applyFill="1" applyAlignment="1">
      <alignment horizontal="center" vertical="center"/>
    </xf>
    <xf numFmtId="0" fontId="0" fillId="3" borderId="0" xfId="0" applyFill="1" applyProtection="1">
      <protection locked="0"/>
    </xf>
    <xf numFmtId="43" fontId="0" fillId="3" borderId="0" xfId="1" applyFont="1" applyFill="1" applyProtection="1"/>
    <xf numFmtId="0" fontId="12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0" fontId="13" fillId="3" borderId="0" xfId="0" applyFont="1" applyFill="1"/>
    <xf numFmtId="0" fontId="11" fillId="3" borderId="0" xfId="0" applyFont="1" applyFill="1"/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/>
    <xf numFmtId="0" fontId="19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" fillId="3" borderId="0" xfId="3" applyFont="1" applyFill="1"/>
    <xf numFmtId="0" fontId="1" fillId="0" borderId="0" xfId="3" applyFont="1"/>
    <xf numFmtId="0" fontId="34" fillId="3" borderId="0" xfId="3" applyFont="1" applyFill="1"/>
    <xf numFmtId="0" fontId="35" fillId="3" borderId="0" xfId="3" applyFont="1" applyFill="1"/>
    <xf numFmtId="0" fontId="19" fillId="0" borderId="0" xfId="3" applyFont="1" applyAlignment="1">
      <alignment vertical="top"/>
    </xf>
    <xf numFmtId="0" fontId="19" fillId="0" borderId="0" xfId="3" applyFont="1" applyAlignment="1">
      <alignment horizontal="left" vertical="top"/>
    </xf>
    <xf numFmtId="0" fontId="19" fillId="3" borderId="0" xfId="3" applyFont="1" applyFill="1" applyAlignment="1">
      <alignment horizontal="center" vertical="top" wrapText="1"/>
    </xf>
    <xf numFmtId="0" fontId="1" fillId="8" borderId="0" xfId="3" applyFont="1" applyFill="1"/>
    <xf numFmtId="0" fontId="19" fillId="0" borderId="0" xfId="3" applyFont="1" applyAlignment="1">
      <alignment horizontal="center" vertical="top"/>
    </xf>
    <xf numFmtId="0" fontId="1" fillId="8" borderId="0" xfId="3" applyFont="1" applyFill="1" applyAlignment="1">
      <alignment vertical="top"/>
    </xf>
    <xf numFmtId="0" fontId="1" fillId="8" borderId="0" xfId="3" applyFont="1" applyFill="1" applyAlignment="1">
      <alignment horizontal="left" vertical="top" wrapText="1"/>
    </xf>
    <xf numFmtId="0" fontId="1" fillId="8" borderId="0" xfId="3" applyFont="1" applyFill="1" applyAlignment="1">
      <alignment horizontal="center"/>
    </xf>
    <xf numFmtId="3" fontId="3" fillId="2" borderId="1" xfId="0" quotePrefix="1" applyNumberFormat="1" applyFont="1" applyFill="1" applyBorder="1" applyAlignment="1" applyProtection="1">
      <alignment horizontal="center" vertical="center"/>
      <protection locked="0"/>
    </xf>
    <xf numFmtId="3" fontId="3" fillId="2" borderId="2" xfId="0" quotePrefix="1" applyNumberFormat="1" applyFont="1" applyFill="1" applyBorder="1" applyAlignment="1" applyProtection="1">
      <alignment horizontal="center" vertical="center"/>
      <protection locked="0"/>
    </xf>
    <xf numFmtId="164" fontId="0" fillId="3" borderId="0" xfId="0" applyNumberFormat="1" applyFill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36" fillId="5" borderId="1" xfId="0" applyFont="1" applyFill="1" applyBorder="1" applyAlignment="1" applyProtection="1">
      <alignment horizontal="center" vertical="center"/>
      <protection locked="0"/>
    </xf>
    <xf numFmtId="3" fontId="36" fillId="2" borderId="1" xfId="0" applyNumberFormat="1" applyFont="1" applyFill="1" applyBorder="1" applyAlignment="1" applyProtection="1">
      <alignment horizontal="center" vertical="center"/>
      <protection locked="0"/>
    </xf>
    <xf numFmtId="3" fontId="36" fillId="5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2" xfId="0" applyNumberFormat="1" applyFont="1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3" fontId="36" fillId="0" borderId="0" xfId="0" applyNumberFormat="1" applyFont="1" applyAlignment="1" applyProtection="1">
      <alignment horizontal="center" vertical="center"/>
      <protection locked="0"/>
    </xf>
    <xf numFmtId="3" fontId="36" fillId="5" borderId="2" xfId="0" applyNumberFormat="1" applyFont="1" applyFill="1" applyBorder="1" applyAlignment="1" applyProtection="1">
      <alignment horizontal="center" vertical="center"/>
      <protection locked="0"/>
    </xf>
    <xf numFmtId="3" fontId="36" fillId="0" borderId="8" xfId="0" applyNumberFormat="1" applyFont="1" applyBorder="1" applyAlignment="1" applyProtection="1">
      <alignment horizontal="center" vertical="center"/>
      <protection locked="0"/>
    </xf>
    <xf numFmtId="3" fontId="36" fillId="2" borderId="2" xfId="0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0" fillId="2" borderId="6" xfId="0" applyNumberFormat="1" applyFill="1" applyBorder="1" applyAlignment="1" applyProtection="1">
      <alignment horizontal="center" vertical="center"/>
      <protection locked="0"/>
    </xf>
    <xf numFmtId="3" fontId="4" fillId="2" borderId="3" xfId="0" quotePrefix="1" applyNumberFormat="1" applyFont="1" applyFill="1" applyBorder="1" applyAlignment="1" applyProtection="1">
      <alignment horizontal="center" vertical="center"/>
      <protection locked="0"/>
    </xf>
    <xf numFmtId="3" fontId="3" fillId="2" borderId="4" xfId="0" quotePrefix="1" applyNumberFormat="1" applyFont="1" applyFill="1" applyBorder="1" applyAlignment="1" applyProtection="1">
      <alignment horizontal="center" vertical="center"/>
      <protection locked="0"/>
    </xf>
    <xf numFmtId="3" fontId="4" fillId="0" borderId="0" xfId="0" quotePrefix="1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6" fontId="0" fillId="2" borderId="1" xfId="0" applyNumberForma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5" fillId="2" borderId="9" xfId="0" applyFont="1" applyFill="1" applyBorder="1" applyAlignment="1">
      <alignment horizontal="left"/>
    </xf>
    <xf numFmtId="0" fontId="30" fillId="0" borderId="0" xfId="0" applyFont="1"/>
    <xf numFmtId="0" fontId="0" fillId="0" borderId="0" xfId="0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3" applyFont="1" applyAlignment="1">
      <alignment horizontal="left" vertical="top" wrapText="1"/>
    </xf>
    <xf numFmtId="0" fontId="19" fillId="3" borderId="0" xfId="3" applyFont="1" applyFill="1" applyAlignment="1">
      <alignment horizontal="center" vertical="top" wrapText="1"/>
    </xf>
    <xf numFmtId="0" fontId="0" fillId="0" borderId="0" xfId="3" applyFont="1" applyAlignment="1">
      <alignment horizontal="left" vertical="top" wrapText="1"/>
    </xf>
    <xf numFmtId="0" fontId="23" fillId="11" borderId="0" xfId="0" applyFont="1" applyFill="1" applyAlignment="1">
      <alignment horizontal="center" vertical="top" wrapText="1"/>
    </xf>
    <xf numFmtId="0" fontId="22" fillId="9" borderId="10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</cellXfs>
  <cellStyles count="4">
    <cellStyle name="Čárka" xfId="1" builtinId="3"/>
    <cellStyle name="Hypertextový odkaz" xfId="2" builtinId="8"/>
    <cellStyle name="Normální" xfId="0" builtinId="0"/>
    <cellStyle name="Normální 2" xfId="3" xr:uid="{0D089C8D-F656-497F-9B00-E6288CB7F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607060</xdr:colOff>
      <xdr:row>107</xdr:row>
      <xdr:rowOff>160020</xdr:rowOff>
    </xdr:from>
    <xdr:to>
      <xdr:col>3</xdr:col>
      <xdr:colOff>4066235</xdr:colOff>
      <xdr:row>111</xdr:row>
      <xdr:rowOff>138430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4F095D7-8E35-4C7E-B745-DC25FA31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060" y="18897600"/>
          <a:ext cx="5366080" cy="770890"/>
        </a:xfrm>
        <a:prstGeom prst="rect">
          <a:avLst/>
        </a:prstGeom>
      </xdr:spPr>
    </xdr:pic>
    <xdr:clientData/>
  </xdr:twoCellAnchor>
  <xdr:twoCellAnchor editAs="oneCell">
    <xdr:from>
      <xdr:col>7</xdr:col>
      <xdr:colOff>165736</xdr:colOff>
      <xdr:row>106</xdr:row>
      <xdr:rowOff>78739</xdr:rowOff>
    </xdr:from>
    <xdr:to>
      <xdr:col>15</xdr:col>
      <xdr:colOff>694691</xdr:colOff>
      <xdr:row>111</xdr:row>
      <xdr:rowOff>87198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92FD61FE-B83F-480B-81BB-4E903C072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6" y="18618199"/>
          <a:ext cx="3470275" cy="999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7758383</xdr:colOff>
      <xdr:row>0</xdr:row>
      <xdr:rowOff>28451</xdr:rowOff>
    </xdr:from>
    <xdr:to>
      <xdr:col>1</xdr:col>
      <xdr:colOff>9841908</xdr:colOff>
      <xdr:row>0</xdr:row>
      <xdr:rowOff>639742</xdr:rowOff>
    </xdr:to>
    <xdr:pic>
      <xdr:nvPicPr>
        <xdr:cNvPr id="4" name="Bilde 5">
          <a:extLst>
            <a:ext uri="{FF2B5EF4-FFF2-40B4-BE49-F238E27FC236}">
              <a16:creationId xmlns:a16="http://schemas.microsoft.com/office/drawing/2014/main" id="{3339FDB5-2955-4641-8715-968D176FD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522" b="97826" l="3051" r="97966">
                      <a14:foregroundMark x1="13898" y1="58696" x2="13898" y2="58696"/>
                      <a14:foregroundMark x1="16949" y1="58696" x2="16949" y2="58696"/>
                      <a14:foregroundMark x1="21695" y1="73913" x2="21695" y2="73913"/>
                      <a14:foregroundMark x1="26102" y1="81522" x2="3051" y2="94565"/>
                      <a14:foregroundMark x1="68475" y1="45652" x2="65424" y2="66304"/>
                      <a14:foregroundMark x1="71186" y1="6522" x2="71186" y2="6522"/>
                      <a14:foregroundMark x1="77288" y1="44565" x2="80339" y2="60870"/>
                      <a14:foregroundMark x1="94576" y1="34783" x2="94576" y2="34783"/>
                      <a14:foregroundMark x1="93898" y1="93478" x2="93898" y2="93478"/>
                      <a14:foregroundMark x1="98983" y1="31522" x2="98983" y2="31522"/>
                      <a14:foregroundMark x1="34237" y1="61957" x2="32881" y2="85870"/>
                      <a14:foregroundMark x1="35593" y1="93478" x2="35593" y2="93478"/>
                      <a14:foregroundMark x1="37288" y1="91304" x2="37288" y2="91304"/>
                      <a14:foregroundMark x1="35593" y1="89130" x2="37627" y2="89130"/>
                      <a14:foregroundMark x1="37966" y1="93478" x2="35593" y2="96739"/>
                      <a14:foregroundMark x1="47458" y1="97826" x2="47458" y2="97826"/>
                      <a14:foregroundMark x1="36791" y1="45580" x2="34915" y2="57609"/>
                      <a14:foregroundMark x1="38993" y1="43111" x2="36610" y2="59783"/>
                      <a14:foregroundMark x1="36949" y1="61957" x2="34915" y2="56522"/>
                      <a14:foregroundMark x1="38246" y1="45580" x2="36610" y2="58696"/>
                      <a14:foregroundMark x1="41491" y1="30528" x2="41695" y2="30435"/>
                      <a14:foregroundMark x1="40326" y1="36399" x2="37627" y2="55435"/>
                      <a14:foregroundMark x1="36610" y1="56522" x2="36949" y2="57609"/>
                      <a14:foregroundMark x1="37288" y1="54348" x2="33220" y2="69565"/>
                      <a14:backgroundMark x1="94576" y1="95652" x2="94576" y2="95652"/>
                      <a14:backgroundMark x1="93898" y1="95652" x2="93898" y2="95652"/>
                      <a14:backgroundMark x1="93559" y1="89130" x2="93559" y2="89130"/>
                      <a14:backgroundMark x1="42373" y1="32609" x2="42373" y2="32609"/>
                      <a14:backgroundMark x1="42373" y1="31522" x2="42373" y2="31522"/>
                      <a14:backgroundMark x1="42034" y1="31522" x2="42034" y2="31522"/>
                      <a14:backgroundMark x1="42034" y1="32609" x2="42034" y2="32609"/>
                      <a14:backgroundMark x1="42373" y1="30435" x2="42373" y2="30435"/>
                      <a14:backgroundMark x1="36949" y1="26087" x2="42373" y2="26087"/>
                      <a14:backgroundMark x1="93898" y1="94565" x2="93898" y2="89130"/>
                      <a14:backgroundMark x1="92881" y1="88043" x2="94237" y2="815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363710" y="28451"/>
          <a:ext cx="2083525" cy="6112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</xdr:colOff>
      <xdr:row>0</xdr:row>
      <xdr:rowOff>121920</xdr:rowOff>
    </xdr:from>
    <xdr:to>
      <xdr:col>3</xdr:col>
      <xdr:colOff>601366</xdr:colOff>
      <xdr:row>3</xdr:row>
      <xdr:rowOff>205740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5BBB275-0DD0-41FC-B68F-389D146C6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" y="121920"/>
          <a:ext cx="2550181" cy="82677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12</xdr:row>
      <xdr:rowOff>293370</xdr:rowOff>
    </xdr:from>
    <xdr:to>
      <xdr:col>1</xdr:col>
      <xdr:colOff>1356360</xdr:colOff>
      <xdr:row>12</xdr:row>
      <xdr:rowOff>1448562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6573B49-3F5A-4182-B69C-9A6F545A9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82" t="6910" b="1"/>
        <a:stretch/>
      </xdr:blipFill>
      <xdr:spPr>
        <a:xfrm>
          <a:off x="314325" y="3255645"/>
          <a:ext cx="1242060" cy="1155192"/>
        </a:xfrm>
        <a:prstGeom prst="ellipse">
          <a:avLst/>
        </a:prstGeom>
        <a:ln w="9525" cap="rnd">
          <a:solidFill>
            <a:srgbClr val="FF0000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1</xdr:col>
      <xdr:colOff>99060</xdr:colOff>
      <xdr:row>14</xdr:row>
      <xdr:rowOff>241783</xdr:rowOff>
    </xdr:from>
    <xdr:to>
      <xdr:col>1</xdr:col>
      <xdr:colOff>1348740</xdr:colOff>
      <xdr:row>14</xdr:row>
      <xdr:rowOff>1482089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1C0D48D-924C-493A-A178-47CFA736ED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56908" y1="33921" x2="56908" y2="33921"/>
                      <a14:foregroundMark x1="60855" y1="29515" x2="60855" y2="29515"/>
                      <a14:foregroundMark x1="57566" y1="24229" x2="57566" y2="24229"/>
                      <a14:foregroundMark x1="51974" y1="32159" x2="51974" y2="32159"/>
                      <a14:foregroundMark x1="51645" y1="20705" x2="51645" y2="20705"/>
                      <a14:foregroundMark x1="46711" y1="25551" x2="46711" y2="25551"/>
                      <a14:foregroundMark x1="40132" y1="31278" x2="40132" y2="31278"/>
                      <a14:foregroundMark x1="62829" y1="51101" x2="62829" y2="51101"/>
                      <a14:foregroundMark x1="71382" y1="47137" x2="71382" y2="47137"/>
                      <a14:foregroundMark x1="70395" y1="46696" x2="70395" y2="4669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316" t="-3960" r="12828" b="5737"/>
        <a:stretch/>
      </xdr:blipFill>
      <xdr:spPr>
        <a:xfrm>
          <a:off x="299085" y="4870933"/>
          <a:ext cx="1249680" cy="1240306"/>
        </a:xfrm>
        <a:prstGeom prst="ellipse">
          <a:avLst/>
        </a:prstGeom>
        <a:ln w="9525" cap="rnd">
          <a:solidFill>
            <a:srgbClr val="FF0000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1</xdr:col>
      <xdr:colOff>87630</xdr:colOff>
      <xdr:row>16</xdr:row>
      <xdr:rowOff>254830</xdr:rowOff>
    </xdr:from>
    <xdr:to>
      <xdr:col>1</xdr:col>
      <xdr:colOff>1318260</xdr:colOff>
      <xdr:row>16</xdr:row>
      <xdr:rowOff>1471012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3D93A7F-742E-450F-9AE6-725AD89CDD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76" t="-1769" r="876" b="1769"/>
        <a:stretch/>
      </xdr:blipFill>
      <xdr:spPr>
        <a:xfrm>
          <a:off x="287655" y="6550855"/>
          <a:ext cx="1230630" cy="1216182"/>
        </a:xfrm>
        <a:prstGeom prst="ellipse">
          <a:avLst/>
        </a:prstGeom>
        <a:ln w="9525" cap="rnd">
          <a:solidFill>
            <a:srgbClr val="FF0000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1</xdr:col>
      <xdr:colOff>305220</xdr:colOff>
      <xdr:row>18</xdr:row>
      <xdr:rowOff>300535</xdr:rowOff>
    </xdr:from>
    <xdr:to>
      <xdr:col>1</xdr:col>
      <xdr:colOff>1167765</xdr:colOff>
      <xdr:row>18</xdr:row>
      <xdr:rowOff>1174580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8AFF13F-5A8B-4102-8322-F8C62B2C2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45" y="8263435"/>
          <a:ext cx="862545" cy="874045"/>
        </a:xfrm>
        <a:prstGeom prst="ellipse">
          <a:avLst/>
        </a:prstGeom>
        <a:ln w="9525" cap="rnd">
          <a:solidFill>
            <a:srgbClr val="FF0000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92710</xdr:colOff>
      <xdr:row>0</xdr:row>
      <xdr:rowOff>36830</xdr:rowOff>
    </xdr:from>
    <xdr:to>
      <xdr:col>7</xdr:col>
      <xdr:colOff>589915</xdr:colOff>
      <xdr:row>15</xdr:row>
      <xdr:rowOff>34925</xdr:rowOff>
    </xdr:to>
    <xdr:pic>
      <xdr:nvPicPr>
        <xdr:cNvPr id="2" name="Bilde 3" descr="sizeguide_body_woman_medium.png#asset:6063">
          <a:extLst>
            <a:ext uri="{FF2B5EF4-FFF2-40B4-BE49-F238E27FC236}">
              <a16:creationId xmlns:a16="http://schemas.microsoft.com/office/drawing/2014/main" id="{8028B082-11CA-4802-B73D-998284BB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35" y="36830"/>
          <a:ext cx="1110615" cy="272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15</xdr:row>
      <xdr:rowOff>126365</xdr:rowOff>
    </xdr:from>
    <xdr:to>
      <xdr:col>8</xdr:col>
      <xdr:colOff>77471</xdr:colOff>
      <xdr:row>31</xdr:row>
      <xdr:rowOff>35559</xdr:rowOff>
    </xdr:to>
    <xdr:pic>
      <xdr:nvPicPr>
        <xdr:cNvPr id="3" name="Bilde 6" descr="sizeguide_body_man_medium.png#asset:6066">
          <a:extLst>
            <a:ext uri="{FF2B5EF4-FFF2-40B4-BE49-F238E27FC236}">
              <a16:creationId xmlns:a16="http://schemas.microsoft.com/office/drawing/2014/main" id="{87A527F8-541B-4F6F-8FC8-83C13672A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850515"/>
          <a:ext cx="1191896" cy="2823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56868</xdr:colOff>
      <xdr:row>33</xdr:row>
      <xdr:rowOff>47908</xdr:rowOff>
    </xdr:from>
    <xdr:to>
      <xdr:col>8</xdr:col>
      <xdr:colOff>247156</xdr:colOff>
      <xdr:row>48</xdr:row>
      <xdr:rowOff>54399</xdr:rowOff>
    </xdr:to>
    <xdr:pic>
      <xdr:nvPicPr>
        <xdr:cNvPr id="4" name="Bilde 8" descr="sizeguide_body_child_medium.png#asset:6067">
          <a:extLst>
            <a:ext uri="{FF2B5EF4-FFF2-40B4-BE49-F238E27FC236}">
              <a16:creationId xmlns:a16="http://schemas.microsoft.com/office/drawing/2014/main" id="{ED02331B-AD40-455F-82CA-5BEB97840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193" y="6048658"/>
          <a:ext cx="1413298" cy="2732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13"/>
  <sheetViews>
    <sheetView tabSelected="1" zoomScaleNormal="100" workbookViewId="0">
      <pane ySplit="1" topLeftCell="A77" activePane="bottomLeft" state="frozen"/>
      <selection pane="bottomLeft" activeCell="H36" sqref="H36"/>
    </sheetView>
  </sheetViews>
  <sheetFormatPr defaultColWidth="10.6640625" defaultRowHeight="14.4" x14ac:dyDescent="0.3"/>
  <cols>
    <col min="1" max="1" width="11.6640625" bestFit="1" customWidth="1"/>
    <col min="2" max="2" width="8.88671875" bestFit="1" customWidth="1"/>
    <col min="3" max="3" width="7.33203125" bestFit="1" customWidth="1"/>
    <col min="4" max="4" width="65.6640625" customWidth="1"/>
    <col min="5" max="5" width="17.5546875" bestFit="1" customWidth="1"/>
    <col min="6" max="6" width="5.6640625" style="123" customWidth="1"/>
    <col min="7" max="13" width="5.33203125" style="123" customWidth="1"/>
    <col min="14" max="14" width="2.33203125" style="2" customWidth="1"/>
    <col min="15" max="15" width="8.5546875" bestFit="1" customWidth="1"/>
    <col min="16" max="16" width="14.6640625" style="3" customWidth="1"/>
    <col min="17" max="16384" width="10.6640625" style="2"/>
  </cols>
  <sheetData>
    <row r="1" spans="1:16" ht="31.8" thickBot="1" x14ac:dyDescent="0.65">
      <c r="A1" s="134" t="s">
        <v>212</v>
      </c>
      <c r="B1" s="134"/>
      <c r="C1" s="134"/>
      <c r="D1" s="135"/>
      <c r="E1" s="37"/>
      <c r="F1" s="103"/>
      <c r="G1" s="103"/>
      <c r="H1" s="103"/>
      <c r="I1" s="103"/>
      <c r="J1" s="103"/>
      <c r="K1" s="103"/>
      <c r="L1" s="103"/>
      <c r="M1" s="103"/>
      <c r="N1" s="71"/>
      <c r="O1" s="72"/>
      <c r="P1" s="72"/>
    </row>
    <row r="3" spans="1:16" ht="18" x14ac:dyDescent="0.35">
      <c r="A3" s="33" t="s">
        <v>0</v>
      </c>
      <c r="B3" s="33"/>
      <c r="C3" s="33"/>
      <c r="D3" s="32" t="s">
        <v>1</v>
      </c>
      <c r="E3" s="44" t="s">
        <v>2</v>
      </c>
      <c r="F3" s="104"/>
      <c r="G3" s="104" t="s">
        <v>3</v>
      </c>
      <c r="H3" s="104" t="s">
        <v>4</v>
      </c>
      <c r="I3" s="104" t="s">
        <v>5</v>
      </c>
      <c r="J3" s="104" t="s">
        <v>6</v>
      </c>
      <c r="K3" s="104" t="s">
        <v>7</v>
      </c>
      <c r="L3" s="104" t="s">
        <v>8</v>
      </c>
      <c r="M3" s="104" t="s">
        <v>9</v>
      </c>
      <c r="O3" s="4" t="s">
        <v>10</v>
      </c>
      <c r="P3" s="5" t="s">
        <v>11</v>
      </c>
    </row>
    <row r="4" spans="1:16" x14ac:dyDescent="0.3">
      <c r="A4" s="1"/>
      <c r="B4" s="1"/>
      <c r="C4" s="1"/>
      <c r="D4" s="1"/>
      <c r="E4" s="45" t="s">
        <v>12</v>
      </c>
      <c r="F4" s="104"/>
      <c r="G4" s="104"/>
      <c r="H4" s="104"/>
      <c r="I4" s="104"/>
      <c r="J4" s="104"/>
      <c r="K4" s="104"/>
      <c r="L4" s="104"/>
      <c r="M4" s="104"/>
      <c r="O4" s="6"/>
      <c r="P4" s="5"/>
    </row>
    <row r="5" spans="1:16" x14ac:dyDescent="0.3">
      <c r="A5" s="28" t="s">
        <v>13</v>
      </c>
      <c r="B5" s="41" t="s">
        <v>14</v>
      </c>
      <c r="C5" s="12"/>
      <c r="D5" s="12" t="s">
        <v>15</v>
      </c>
      <c r="E5" s="61">
        <v>1669.5</v>
      </c>
      <c r="F5" s="105"/>
      <c r="G5" s="106"/>
      <c r="H5" s="106"/>
      <c r="I5" s="106"/>
      <c r="J5" s="106"/>
      <c r="K5" s="106"/>
      <c r="L5" s="106"/>
      <c r="M5" s="106"/>
      <c r="O5" s="7">
        <f>SUM(G5:M5)</f>
        <v>0</v>
      </c>
      <c r="P5" s="62">
        <f t="shared" ref="P5:P23" si="0">O5*E5</f>
        <v>0</v>
      </c>
    </row>
    <row r="6" spans="1:16" x14ac:dyDescent="0.3">
      <c r="A6" s="28" t="s">
        <v>16</v>
      </c>
      <c r="B6" s="41" t="s">
        <v>14</v>
      </c>
      <c r="C6" s="12"/>
      <c r="D6" s="12" t="s">
        <v>17</v>
      </c>
      <c r="E6" s="61">
        <v>2121</v>
      </c>
      <c r="F6" s="105"/>
      <c r="G6" s="106"/>
      <c r="H6" s="106"/>
      <c r="I6" s="106"/>
      <c r="J6" s="106"/>
      <c r="K6" s="106"/>
      <c r="L6" s="106"/>
      <c r="M6" s="106"/>
      <c r="O6" s="7">
        <f>SUM(G6:M6)</f>
        <v>0</v>
      </c>
      <c r="P6" s="62">
        <f t="shared" si="0"/>
        <v>0</v>
      </c>
    </row>
    <row r="7" spans="1:16" x14ac:dyDescent="0.3">
      <c r="A7" s="28" t="s">
        <v>18</v>
      </c>
      <c r="B7" s="41" t="s">
        <v>14</v>
      </c>
      <c r="C7" s="12"/>
      <c r="D7" s="12" t="s">
        <v>19</v>
      </c>
      <c r="E7" s="61">
        <v>1459.5</v>
      </c>
      <c r="F7" s="105"/>
      <c r="G7" s="106"/>
      <c r="H7" s="106"/>
      <c r="I7" s="106"/>
      <c r="J7" s="106"/>
      <c r="K7" s="106"/>
      <c r="L7" s="106"/>
      <c r="M7" s="106"/>
      <c r="O7" s="7">
        <f>SUM(G7:M7)</f>
        <v>0</v>
      </c>
      <c r="P7" s="62">
        <f t="shared" si="0"/>
        <v>0</v>
      </c>
    </row>
    <row r="8" spans="1:16" ht="5.4" customHeight="1" x14ac:dyDescent="0.3">
      <c r="A8" s="8"/>
      <c r="B8" s="38"/>
      <c r="C8" s="38"/>
      <c r="D8" s="9"/>
      <c r="E8" s="133"/>
      <c r="F8" s="107"/>
      <c r="G8" s="107"/>
      <c r="H8" s="107"/>
      <c r="I8" s="107"/>
      <c r="J8" s="107"/>
      <c r="K8" s="107"/>
      <c r="L8" s="107"/>
      <c r="M8" s="107"/>
      <c r="N8" s="10"/>
      <c r="O8" s="11"/>
      <c r="P8" s="63"/>
    </row>
    <row r="9" spans="1:16" x14ac:dyDescent="0.3">
      <c r="A9" s="68" t="s">
        <v>20</v>
      </c>
      <c r="B9" s="70" t="s">
        <v>21</v>
      </c>
      <c r="C9" s="12"/>
      <c r="D9" s="12" t="s">
        <v>22</v>
      </c>
      <c r="E9" s="61">
        <v>1879.5</v>
      </c>
      <c r="F9" s="107"/>
      <c r="G9" s="108"/>
      <c r="H9" s="108"/>
      <c r="I9" s="108"/>
      <c r="J9" s="108"/>
      <c r="K9" s="108"/>
      <c r="L9" s="108"/>
      <c r="M9" s="108"/>
      <c r="N9" s="10"/>
      <c r="O9" s="7">
        <f>SUM(G9:M9)</f>
        <v>0</v>
      </c>
      <c r="P9" s="62">
        <f t="shared" si="0"/>
        <v>0</v>
      </c>
    </row>
    <row r="10" spans="1:16" x14ac:dyDescent="0.3">
      <c r="A10" s="68" t="s">
        <v>23</v>
      </c>
      <c r="B10" s="70" t="s">
        <v>21</v>
      </c>
      <c r="C10" s="12"/>
      <c r="D10" s="12" t="s">
        <v>17</v>
      </c>
      <c r="E10" s="61">
        <v>2394</v>
      </c>
      <c r="F10" s="107"/>
      <c r="G10" s="108"/>
      <c r="H10" s="108"/>
      <c r="I10" s="108"/>
      <c r="J10" s="108"/>
      <c r="K10" s="108"/>
      <c r="L10" s="108"/>
      <c r="M10" s="108"/>
      <c r="N10" s="10"/>
      <c r="O10" s="7">
        <f>SUM(G10:M10)</f>
        <v>0</v>
      </c>
      <c r="P10" s="62">
        <f t="shared" si="0"/>
        <v>0</v>
      </c>
    </row>
    <row r="11" spans="1:16" x14ac:dyDescent="0.3">
      <c r="A11" s="68" t="s">
        <v>24</v>
      </c>
      <c r="B11" s="70" t="s">
        <v>21</v>
      </c>
      <c r="C11" s="12"/>
      <c r="D11" s="12" t="s">
        <v>19</v>
      </c>
      <c r="E11" s="61">
        <v>1669.5</v>
      </c>
      <c r="F11" s="107"/>
      <c r="G11" s="108"/>
      <c r="H11" s="108"/>
      <c r="I11" s="108"/>
      <c r="J11" s="108"/>
      <c r="K11" s="108"/>
      <c r="L11" s="108"/>
      <c r="M11" s="108"/>
      <c r="N11" s="10"/>
      <c r="O11" s="7">
        <f>SUM(G11:M11)</f>
        <v>0</v>
      </c>
      <c r="P11" s="62">
        <f t="shared" si="0"/>
        <v>0</v>
      </c>
    </row>
    <row r="12" spans="1:16" ht="5.4" customHeight="1" x14ac:dyDescent="0.3">
      <c r="A12" s="8"/>
      <c r="B12" s="38"/>
      <c r="C12" s="38"/>
      <c r="D12" s="9"/>
      <c r="E12" s="133"/>
      <c r="F12" s="107"/>
      <c r="G12" s="107"/>
      <c r="H12" s="107"/>
      <c r="I12" s="107"/>
      <c r="J12" s="107"/>
      <c r="K12" s="107"/>
      <c r="L12" s="107"/>
      <c r="M12" s="107"/>
      <c r="N12" s="10"/>
      <c r="O12" s="11"/>
      <c r="P12" s="63"/>
    </row>
    <row r="13" spans="1:16" x14ac:dyDescent="0.3">
      <c r="A13" s="68" t="s">
        <v>25</v>
      </c>
      <c r="B13" s="70" t="s">
        <v>21</v>
      </c>
      <c r="C13" s="42"/>
      <c r="D13" s="28" t="s">
        <v>26</v>
      </c>
      <c r="E13" s="61">
        <v>2509.5</v>
      </c>
      <c r="F13" s="107"/>
      <c r="G13" s="108"/>
      <c r="H13" s="108"/>
      <c r="I13" s="108"/>
      <c r="J13" s="108"/>
      <c r="K13" s="108"/>
      <c r="L13" s="108"/>
      <c r="M13" s="108"/>
      <c r="N13" s="10"/>
      <c r="O13" s="7">
        <f>SUM(G13:M13)</f>
        <v>0</v>
      </c>
      <c r="P13" s="62">
        <f t="shared" si="0"/>
        <v>0</v>
      </c>
    </row>
    <row r="14" spans="1:16" x14ac:dyDescent="0.3">
      <c r="A14" s="68" t="s">
        <v>27</v>
      </c>
      <c r="B14" s="70" t="s">
        <v>21</v>
      </c>
      <c r="C14" s="42"/>
      <c r="D14" s="28" t="s">
        <v>28</v>
      </c>
      <c r="E14" s="61">
        <v>3192</v>
      </c>
      <c r="F14" s="107"/>
      <c r="G14" s="108"/>
      <c r="H14" s="108"/>
      <c r="I14" s="108"/>
      <c r="J14" s="108"/>
      <c r="K14" s="108"/>
      <c r="L14" s="108"/>
      <c r="M14" s="108"/>
      <c r="N14" s="10"/>
      <c r="O14" s="7">
        <f t="shared" ref="O14:O23" si="1">SUM(G14:M14)</f>
        <v>0</v>
      </c>
      <c r="P14" s="62">
        <f t="shared" si="0"/>
        <v>0</v>
      </c>
    </row>
    <row r="15" spans="1:16" x14ac:dyDescent="0.3">
      <c r="A15" s="68" t="s">
        <v>29</v>
      </c>
      <c r="B15" s="70" t="s">
        <v>21</v>
      </c>
      <c r="C15" s="42"/>
      <c r="D15" s="28" t="s">
        <v>30</v>
      </c>
      <c r="E15" s="61">
        <v>2488.5</v>
      </c>
      <c r="F15" s="107"/>
      <c r="G15" s="108"/>
      <c r="H15" s="108"/>
      <c r="I15" s="108"/>
      <c r="J15" s="108"/>
      <c r="K15" s="108"/>
      <c r="L15" s="108"/>
      <c r="M15" s="108"/>
      <c r="N15" s="10"/>
      <c r="O15" s="7">
        <f t="shared" si="1"/>
        <v>0</v>
      </c>
      <c r="P15" s="62">
        <f t="shared" si="0"/>
        <v>0</v>
      </c>
    </row>
    <row r="16" spans="1:16" ht="5.4" customHeight="1" x14ac:dyDescent="0.3">
      <c r="A16" s="31"/>
      <c r="B16" s="31"/>
      <c r="C16" s="31"/>
      <c r="D16" s="30"/>
      <c r="E16" s="133"/>
      <c r="F16" s="107"/>
      <c r="G16" s="107"/>
      <c r="H16" s="107"/>
      <c r="I16" s="107"/>
      <c r="J16" s="107"/>
      <c r="K16" s="107"/>
      <c r="L16" s="107"/>
      <c r="M16" s="107"/>
      <c r="N16" s="10"/>
      <c r="O16" s="11"/>
      <c r="P16" s="63"/>
    </row>
    <row r="17" spans="1:16" x14ac:dyDescent="0.3">
      <c r="A17" s="68" t="s">
        <v>31</v>
      </c>
      <c r="B17" s="70" t="s">
        <v>21</v>
      </c>
      <c r="C17" s="42"/>
      <c r="D17" s="28" t="s">
        <v>32</v>
      </c>
      <c r="E17" s="61">
        <v>2824.5</v>
      </c>
      <c r="F17" s="107"/>
      <c r="G17" s="108"/>
      <c r="H17" s="108"/>
      <c r="I17" s="108"/>
      <c r="J17" s="108"/>
      <c r="K17" s="108"/>
      <c r="L17" s="108"/>
      <c r="M17" s="107"/>
      <c r="N17" s="10"/>
      <c r="O17" s="7">
        <f t="shared" ref="O17:O18" si="2">SUM(G17:L17)</f>
        <v>0</v>
      </c>
      <c r="P17" s="62">
        <f t="shared" si="0"/>
        <v>0</v>
      </c>
    </row>
    <row r="18" spans="1:16" x14ac:dyDescent="0.3">
      <c r="A18" s="68" t="s">
        <v>33</v>
      </c>
      <c r="B18" s="70" t="s">
        <v>21</v>
      </c>
      <c r="C18" s="42"/>
      <c r="D18" s="28" t="s">
        <v>34</v>
      </c>
      <c r="E18" s="61">
        <v>3717</v>
      </c>
      <c r="F18" s="107"/>
      <c r="G18" s="108"/>
      <c r="H18" s="108"/>
      <c r="I18" s="108"/>
      <c r="J18" s="108"/>
      <c r="K18" s="108"/>
      <c r="L18" s="108"/>
      <c r="M18" s="107"/>
      <c r="N18" s="10"/>
      <c r="O18" s="7">
        <f t="shared" si="2"/>
        <v>0</v>
      </c>
      <c r="P18" s="62">
        <f t="shared" si="0"/>
        <v>0</v>
      </c>
    </row>
    <row r="19" spans="1:16" x14ac:dyDescent="0.3">
      <c r="A19" s="68" t="s">
        <v>35</v>
      </c>
      <c r="B19" s="70" t="s">
        <v>21</v>
      </c>
      <c r="C19" s="42"/>
      <c r="D19" s="28" t="s">
        <v>36</v>
      </c>
      <c r="E19" s="61">
        <v>2677.5</v>
      </c>
      <c r="F19" s="107"/>
      <c r="G19" s="108"/>
      <c r="H19" s="108"/>
      <c r="I19" s="108"/>
      <c r="J19" s="108"/>
      <c r="K19" s="108"/>
      <c r="L19" s="108"/>
      <c r="M19" s="107"/>
      <c r="N19" s="10"/>
      <c r="O19" s="7">
        <f>SUM(G19:L19)</f>
        <v>0</v>
      </c>
      <c r="P19" s="62">
        <f t="shared" si="0"/>
        <v>0</v>
      </c>
    </row>
    <row r="20" spans="1:16" ht="5.4" customHeight="1" x14ac:dyDescent="0.3">
      <c r="A20" s="31"/>
      <c r="B20" s="31"/>
      <c r="C20" s="43"/>
      <c r="D20" s="30"/>
      <c r="E20" s="133"/>
      <c r="F20" s="107"/>
      <c r="G20" s="107"/>
      <c r="H20" s="107"/>
      <c r="I20" s="107"/>
      <c r="J20" s="107"/>
      <c r="K20" s="107"/>
      <c r="L20" s="107"/>
      <c r="M20" s="107"/>
      <c r="N20" s="10"/>
      <c r="O20" s="11"/>
      <c r="P20" s="63"/>
    </row>
    <row r="21" spans="1:16" x14ac:dyDescent="0.3">
      <c r="A21" s="68" t="s">
        <v>37</v>
      </c>
      <c r="B21" s="70" t="s">
        <v>21</v>
      </c>
      <c r="C21" s="42"/>
      <c r="D21" s="28" t="s">
        <v>38</v>
      </c>
      <c r="E21" s="61">
        <v>2457</v>
      </c>
      <c r="F21" s="107"/>
      <c r="G21" s="108"/>
      <c r="H21" s="108"/>
      <c r="I21" s="108"/>
      <c r="J21" s="108"/>
      <c r="K21" s="108"/>
      <c r="L21" s="108"/>
      <c r="M21" s="108"/>
      <c r="N21" s="10"/>
      <c r="O21" s="7">
        <f t="shared" si="1"/>
        <v>0</v>
      </c>
      <c r="P21" s="62">
        <f t="shared" si="0"/>
        <v>0</v>
      </c>
    </row>
    <row r="22" spans="1:16" x14ac:dyDescent="0.3">
      <c r="A22" s="68" t="s">
        <v>39</v>
      </c>
      <c r="B22" s="70" t="s">
        <v>21</v>
      </c>
      <c r="C22" s="42"/>
      <c r="D22" s="28" t="s">
        <v>40</v>
      </c>
      <c r="E22" s="61">
        <v>3087</v>
      </c>
      <c r="F22" s="107"/>
      <c r="G22" s="108"/>
      <c r="H22" s="108"/>
      <c r="I22" s="108"/>
      <c r="J22" s="108"/>
      <c r="K22" s="108"/>
      <c r="L22" s="108"/>
      <c r="M22" s="108"/>
      <c r="N22" s="10"/>
      <c r="O22" s="7">
        <f t="shared" si="1"/>
        <v>0</v>
      </c>
      <c r="P22" s="62">
        <f t="shared" si="0"/>
        <v>0</v>
      </c>
    </row>
    <row r="23" spans="1:16" x14ac:dyDescent="0.3">
      <c r="A23" s="68" t="s">
        <v>41</v>
      </c>
      <c r="B23" s="70" t="s">
        <v>21</v>
      </c>
      <c r="C23" s="42"/>
      <c r="D23" s="28" t="s">
        <v>42</v>
      </c>
      <c r="E23" s="61">
        <v>2383.5</v>
      </c>
      <c r="F23" s="107"/>
      <c r="G23" s="108"/>
      <c r="H23" s="108"/>
      <c r="I23" s="108"/>
      <c r="J23" s="108"/>
      <c r="K23" s="108"/>
      <c r="L23" s="108"/>
      <c r="M23" s="108"/>
      <c r="N23" s="10"/>
      <c r="O23" s="7">
        <f t="shared" si="1"/>
        <v>0</v>
      </c>
      <c r="P23" s="62">
        <f t="shared" si="0"/>
        <v>0</v>
      </c>
    </row>
    <row r="24" spans="1:16" ht="18" x14ac:dyDescent="0.35">
      <c r="A24" s="32" t="s">
        <v>43</v>
      </c>
      <c r="B24" s="32"/>
      <c r="C24" s="32"/>
      <c r="D24" s="32" t="s">
        <v>1</v>
      </c>
      <c r="E24" s="133"/>
      <c r="F24" s="107"/>
      <c r="G24" s="104" t="s">
        <v>3</v>
      </c>
      <c r="H24" s="104" t="s">
        <v>4</v>
      </c>
      <c r="I24" s="104" t="s">
        <v>5</v>
      </c>
      <c r="J24" s="104" t="s">
        <v>6</v>
      </c>
      <c r="K24" s="104" t="s">
        <v>7</v>
      </c>
      <c r="L24" s="107"/>
      <c r="M24" s="107"/>
      <c r="N24" s="10"/>
      <c r="O24" s="11"/>
      <c r="P24" s="63"/>
    </row>
    <row r="25" spans="1:16" x14ac:dyDescent="0.3">
      <c r="A25" s="15"/>
      <c r="B25" s="15"/>
      <c r="C25" s="15"/>
      <c r="D25" s="1"/>
      <c r="E25" s="133"/>
      <c r="F25" s="109"/>
      <c r="G25" s="109"/>
      <c r="H25" s="109"/>
      <c r="I25" s="109"/>
      <c r="J25" s="109"/>
      <c r="K25" s="110"/>
      <c r="L25" s="104"/>
      <c r="M25" s="104"/>
      <c r="O25" s="6"/>
      <c r="P25" s="64"/>
    </row>
    <row r="26" spans="1:16" x14ac:dyDescent="0.3">
      <c r="A26" s="28" t="s">
        <v>44</v>
      </c>
      <c r="B26" s="41" t="s">
        <v>14</v>
      </c>
      <c r="C26" s="12"/>
      <c r="D26" s="12" t="s">
        <v>22</v>
      </c>
      <c r="E26" s="61">
        <v>1659</v>
      </c>
      <c r="F26" s="111"/>
      <c r="G26" s="112"/>
      <c r="H26" s="112"/>
      <c r="I26" s="112"/>
      <c r="J26" s="112"/>
      <c r="K26" s="112"/>
      <c r="L26" s="113"/>
      <c r="M26" s="113"/>
      <c r="N26" s="10"/>
      <c r="O26" s="7">
        <f>SUM(G26:K26)</f>
        <v>0</v>
      </c>
      <c r="P26" s="62">
        <f t="shared" ref="P26:P44" si="3">O26*E26</f>
        <v>0</v>
      </c>
    </row>
    <row r="27" spans="1:16" x14ac:dyDescent="0.3">
      <c r="A27" s="28" t="s">
        <v>45</v>
      </c>
      <c r="B27" s="41" t="s">
        <v>14</v>
      </c>
      <c r="C27" s="12"/>
      <c r="D27" s="12" t="s">
        <v>46</v>
      </c>
      <c r="E27" s="61">
        <v>2121</v>
      </c>
      <c r="F27" s="111"/>
      <c r="G27" s="112"/>
      <c r="H27" s="112"/>
      <c r="I27" s="112"/>
      <c r="J27" s="112"/>
      <c r="K27" s="112"/>
      <c r="L27" s="113"/>
      <c r="M27" s="113"/>
      <c r="N27" s="10"/>
      <c r="O27" s="7">
        <f t="shared" ref="O27:O44" si="4">SUM(G27:K27)</f>
        <v>0</v>
      </c>
      <c r="P27" s="62">
        <f t="shared" si="3"/>
        <v>0</v>
      </c>
    </row>
    <row r="28" spans="1:16" x14ac:dyDescent="0.3">
      <c r="A28" s="28" t="s">
        <v>47</v>
      </c>
      <c r="B28" s="41" t="s">
        <v>14</v>
      </c>
      <c r="C28" s="12"/>
      <c r="D28" s="12" t="s">
        <v>19</v>
      </c>
      <c r="E28" s="61">
        <v>1459.5</v>
      </c>
      <c r="F28" s="111"/>
      <c r="G28" s="112"/>
      <c r="H28" s="112"/>
      <c r="I28" s="112"/>
      <c r="J28" s="112"/>
      <c r="K28" s="112"/>
      <c r="L28" s="113"/>
      <c r="M28" s="113"/>
      <c r="N28" s="10"/>
      <c r="O28" s="7">
        <f t="shared" si="4"/>
        <v>0</v>
      </c>
      <c r="P28" s="62">
        <f t="shared" si="3"/>
        <v>0</v>
      </c>
    </row>
    <row r="29" spans="1:16" ht="5.4" customHeight="1" x14ac:dyDescent="0.3">
      <c r="A29" s="8"/>
      <c r="B29" s="38"/>
      <c r="C29" s="38"/>
      <c r="D29" s="9"/>
      <c r="E29" s="133"/>
      <c r="F29" s="107"/>
      <c r="G29" s="107"/>
      <c r="H29" s="107"/>
      <c r="I29" s="107"/>
      <c r="J29" s="107"/>
      <c r="K29" s="107"/>
      <c r="L29" s="114"/>
      <c r="M29" s="114"/>
      <c r="N29" s="10"/>
      <c r="O29" s="11"/>
      <c r="P29" s="63"/>
    </row>
    <row r="30" spans="1:16" x14ac:dyDescent="0.3">
      <c r="A30" s="68" t="s">
        <v>48</v>
      </c>
      <c r="B30" s="70" t="s">
        <v>21</v>
      </c>
      <c r="C30" s="12"/>
      <c r="D30" s="12" t="s">
        <v>22</v>
      </c>
      <c r="E30" s="61">
        <v>1879.5</v>
      </c>
      <c r="F30" s="111"/>
      <c r="G30" s="112"/>
      <c r="H30" s="112"/>
      <c r="I30" s="112"/>
      <c r="J30" s="112"/>
      <c r="K30" s="112"/>
      <c r="L30" s="113"/>
      <c r="M30" s="113"/>
      <c r="N30" s="10"/>
      <c r="O30" s="7">
        <f t="shared" si="4"/>
        <v>0</v>
      </c>
      <c r="P30" s="62">
        <f t="shared" si="3"/>
        <v>0</v>
      </c>
    </row>
    <row r="31" spans="1:16" x14ac:dyDescent="0.3">
      <c r="A31" s="68" t="s">
        <v>49</v>
      </c>
      <c r="B31" s="70" t="s">
        <v>21</v>
      </c>
      <c r="C31" s="12"/>
      <c r="D31" s="12" t="s">
        <v>46</v>
      </c>
      <c r="E31" s="61">
        <v>2394</v>
      </c>
      <c r="F31" s="111"/>
      <c r="G31" s="112"/>
      <c r="H31" s="112"/>
      <c r="I31" s="112"/>
      <c r="J31" s="112"/>
      <c r="K31" s="112"/>
      <c r="L31" s="113"/>
      <c r="M31" s="113"/>
      <c r="N31" s="10"/>
      <c r="O31" s="7">
        <f t="shared" si="4"/>
        <v>0</v>
      </c>
      <c r="P31" s="62">
        <f t="shared" si="3"/>
        <v>0</v>
      </c>
    </row>
    <row r="32" spans="1:16" x14ac:dyDescent="0.3">
      <c r="A32" s="68" t="s">
        <v>50</v>
      </c>
      <c r="B32" s="70" t="s">
        <v>21</v>
      </c>
      <c r="C32" s="12"/>
      <c r="D32" s="12" t="s">
        <v>19</v>
      </c>
      <c r="E32" s="61">
        <v>1669.5</v>
      </c>
      <c r="F32" s="111"/>
      <c r="G32" s="112"/>
      <c r="H32" s="112"/>
      <c r="I32" s="112"/>
      <c r="J32" s="112"/>
      <c r="K32" s="112"/>
      <c r="L32" s="113"/>
      <c r="M32" s="113"/>
      <c r="N32" s="10"/>
      <c r="O32" s="7">
        <f t="shared" si="4"/>
        <v>0</v>
      </c>
      <c r="P32" s="62">
        <f t="shared" si="3"/>
        <v>0</v>
      </c>
    </row>
    <row r="33" spans="1:16" ht="5.4" customHeight="1" x14ac:dyDescent="0.3">
      <c r="A33" s="8"/>
      <c r="B33" s="38"/>
      <c r="C33" s="38"/>
      <c r="D33" s="9"/>
      <c r="E33" s="133"/>
      <c r="F33" s="107"/>
      <c r="G33" s="107"/>
      <c r="H33" s="107"/>
      <c r="I33" s="107"/>
      <c r="J33" s="107"/>
      <c r="K33" s="107"/>
      <c r="L33" s="114"/>
      <c r="M33" s="114"/>
      <c r="N33" s="10"/>
      <c r="O33" s="11"/>
      <c r="P33" s="63"/>
    </row>
    <row r="34" spans="1:16" x14ac:dyDescent="0.3">
      <c r="A34" s="68" t="s">
        <v>51</v>
      </c>
      <c r="B34" s="70" t="s">
        <v>21</v>
      </c>
      <c r="C34" s="42"/>
      <c r="D34" s="28" t="s">
        <v>26</v>
      </c>
      <c r="E34" s="61">
        <v>2509.5</v>
      </c>
      <c r="F34" s="107"/>
      <c r="G34" s="108"/>
      <c r="H34" s="108"/>
      <c r="I34" s="108"/>
      <c r="J34" s="108"/>
      <c r="K34" s="115"/>
      <c r="L34" s="116"/>
      <c r="M34" s="114"/>
      <c r="N34" s="10"/>
      <c r="O34" s="7">
        <f t="shared" si="4"/>
        <v>0</v>
      </c>
      <c r="P34" s="62">
        <f t="shared" si="3"/>
        <v>0</v>
      </c>
    </row>
    <row r="35" spans="1:16" x14ac:dyDescent="0.3">
      <c r="A35" s="68" t="s">
        <v>52</v>
      </c>
      <c r="B35" s="70" t="s">
        <v>21</v>
      </c>
      <c r="C35" s="42"/>
      <c r="D35" s="28" t="s">
        <v>28</v>
      </c>
      <c r="E35" s="61">
        <v>3192</v>
      </c>
      <c r="F35" s="107"/>
      <c r="G35" s="108"/>
      <c r="H35" s="108"/>
      <c r="I35" s="108"/>
      <c r="J35" s="108"/>
      <c r="K35" s="115"/>
      <c r="L35" s="116"/>
      <c r="M35" s="114"/>
      <c r="N35" s="10"/>
      <c r="O35" s="7">
        <f t="shared" si="4"/>
        <v>0</v>
      </c>
      <c r="P35" s="62">
        <f t="shared" si="3"/>
        <v>0</v>
      </c>
    </row>
    <row r="36" spans="1:16" x14ac:dyDescent="0.3">
      <c r="A36" s="68" t="s">
        <v>53</v>
      </c>
      <c r="B36" s="70" t="s">
        <v>21</v>
      </c>
      <c r="C36" s="42"/>
      <c r="D36" s="28" t="s">
        <v>30</v>
      </c>
      <c r="E36" s="61">
        <v>2488.5</v>
      </c>
      <c r="F36" s="107"/>
      <c r="G36" s="108"/>
      <c r="H36" s="108"/>
      <c r="I36" s="108"/>
      <c r="J36" s="108"/>
      <c r="K36" s="115"/>
      <c r="L36" s="116"/>
      <c r="M36" s="114"/>
      <c r="N36" s="10"/>
      <c r="O36" s="7">
        <f t="shared" si="4"/>
        <v>0</v>
      </c>
      <c r="P36" s="62">
        <f t="shared" si="3"/>
        <v>0</v>
      </c>
    </row>
    <row r="37" spans="1:16" ht="5.4" customHeight="1" x14ac:dyDescent="0.3">
      <c r="A37" s="31"/>
      <c r="B37" s="31"/>
      <c r="C37" s="31"/>
      <c r="D37" s="30"/>
      <c r="E37" s="133"/>
      <c r="F37" s="107"/>
      <c r="G37" s="107"/>
      <c r="H37" s="107"/>
      <c r="I37" s="107"/>
      <c r="J37" s="107"/>
      <c r="K37" s="117"/>
      <c r="L37" s="116"/>
      <c r="M37" s="114"/>
      <c r="N37" s="10"/>
      <c r="O37" s="11"/>
      <c r="P37" s="63"/>
    </row>
    <row r="38" spans="1:16" x14ac:dyDescent="0.3">
      <c r="A38" s="68" t="s">
        <v>54</v>
      </c>
      <c r="B38" s="70" t="s">
        <v>21</v>
      </c>
      <c r="C38" s="42"/>
      <c r="D38" s="28" t="s">
        <v>32</v>
      </c>
      <c r="E38" s="61">
        <v>2814</v>
      </c>
      <c r="F38" s="107"/>
      <c r="G38" s="108"/>
      <c r="H38" s="108"/>
      <c r="I38" s="108"/>
      <c r="J38" s="108"/>
      <c r="K38" s="115"/>
      <c r="L38" s="116"/>
      <c r="M38" s="114"/>
      <c r="N38" s="10"/>
      <c r="O38" s="7">
        <f t="shared" si="4"/>
        <v>0</v>
      </c>
      <c r="P38" s="62">
        <f t="shared" si="3"/>
        <v>0</v>
      </c>
    </row>
    <row r="39" spans="1:16" x14ac:dyDescent="0.3">
      <c r="A39" s="68" t="s">
        <v>55</v>
      </c>
      <c r="B39" s="70" t="s">
        <v>21</v>
      </c>
      <c r="C39" s="42"/>
      <c r="D39" s="28" t="s">
        <v>34</v>
      </c>
      <c r="E39" s="61">
        <v>3717</v>
      </c>
      <c r="F39" s="107"/>
      <c r="G39" s="108"/>
      <c r="H39" s="108"/>
      <c r="I39" s="108"/>
      <c r="J39" s="108"/>
      <c r="K39" s="115"/>
      <c r="L39" s="116"/>
      <c r="M39" s="114"/>
      <c r="N39" s="10"/>
      <c r="O39" s="7">
        <f t="shared" si="4"/>
        <v>0</v>
      </c>
      <c r="P39" s="62">
        <f t="shared" si="3"/>
        <v>0</v>
      </c>
    </row>
    <row r="40" spans="1:16" x14ac:dyDescent="0.3">
      <c r="A40" s="68" t="s">
        <v>56</v>
      </c>
      <c r="B40" s="70" t="s">
        <v>21</v>
      </c>
      <c r="C40" s="42"/>
      <c r="D40" s="28" t="s">
        <v>36</v>
      </c>
      <c r="E40" s="61">
        <v>2677.5</v>
      </c>
      <c r="F40" s="107"/>
      <c r="G40" s="108"/>
      <c r="H40" s="108"/>
      <c r="I40" s="108"/>
      <c r="J40" s="108"/>
      <c r="K40" s="115"/>
      <c r="L40" s="116"/>
      <c r="M40" s="114"/>
      <c r="N40" s="10"/>
      <c r="O40" s="7">
        <f t="shared" si="4"/>
        <v>0</v>
      </c>
      <c r="P40" s="62">
        <f t="shared" si="3"/>
        <v>0</v>
      </c>
    </row>
    <row r="41" spans="1:16" ht="5.4" customHeight="1" x14ac:dyDescent="0.3">
      <c r="A41" s="31"/>
      <c r="B41" s="31"/>
      <c r="C41" s="43"/>
      <c r="D41" s="30"/>
      <c r="E41" s="133"/>
      <c r="F41" s="107"/>
      <c r="G41" s="107"/>
      <c r="H41" s="107"/>
      <c r="I41" s="107"/>
      <c r="J41" s="107"/>
      <c r="K41" s="117"/>
      <c r="L41" s="116"/>
      <c r="M41" s="114"/>
      <c r="N41" s="10"/>
      <c r="O41" s="11"/>
      <c r="P41" s="63"/>
    </row>
    <row r="42" spans="1:16" x14ac:dyDescent="0.3">
      <c r="A42" s="68" t="s">
        <v>57</v>
      </c>
      <c r="B42" s="70" t="s">
        <v>21</v>
      </c>
      <c r="C42" s="42"/>
      <c r="D42" s="28" t="s">
        <v>38</v>
      </c>
      <c r="E42" s="61">
        <v>2457</v>
      </c>
      <c r="F42" s="107"/>
      <c r="G42" s="108"/>
      <c r="H42" s="108"/>
      <c r="I42" s="108"/>
      <c r="J42" s="108"/>
      <c r="K42" s="115"/>
      <c r="L42" s="116"/>
      <c r="M42" s="114"/>
      <c r="N42" s="10"/>
      <c r="O42" s="7">
        <f t="shared" si="4"/>
        <v>0</v>
      </c>
      <c r="P42" s="62">
        <f t="shared" si="3"/>
        <v>0</v>
      </c>
    </row>
    <row r="43" spans="1:16" x14ac:dyDescent="0.3">
      <c r="A43" s="68" t="s">
        <v>58</v>
      </c>
      <c r="B43" s="70" t="s">
        <v>21</v>
      </c>
      <c r="C43" s="42"/>
      <c r="D43" s="28" t="s">
        <v>59</v>
      </c>
      <c r="E43" s="61">
        <v>3087</v>
      </c>
      <c r="F43" s="107"/>
      <c r="G43" s="108"/>
      <c r="H43" s="108"/>
      <c r="I43" s="108"/>
      <c r="J43" s="108"/>
      <c r="K43" s="115"/>
      <c r="L43" s="116"/>
      <c r="M43" s="114"/>
      <c r="N43" s="10"/>
      <c r="O43" s="7">
        <f t="shared" si="4"/>
        <v>0</v>
      </c>
      <c r="P43" s="62">
        <f t="shared" si="3"/>
        <v>0</v>
      </c>
    </row>
    <row r="44" spans="1:16" x14ac:dyDescent="0.3">
      <c r="A44" s="68" t="s">
        <v>60</v>
      </c>
      <c r="B44" s="70" t="s">
        <v>21</v>
      </c>
      <c r="C44" s="42"/>
      <c r="D44" s="28" t="s">
        <v>42</v>
      </c>
      <c r="E44" s="61">
        <v>2373</v>
      </c>
      <c r="F44" s="107"/>
      <c r="G44" s="108"/>
      <c r="H44" s="108"/>
      <c r="I44" s="108"/>
      <c r="J44" s="108"/>
      <c r="K44" s="115"/>
      <c r="L44" s="116"/>
      <c r="M44" s="114"/>
      <c r="N44" s="10"/>
      <c r="O44" s="7">
        <f t="shared" si="4"/>
        <v>0</v>
      </c>
      <c r="P44" s="62">
        <f t="shared" si="3"/>
        <v>0</v>
      </c>
    </row>
    <row r="45" spans="1:16" x14ac:dyDescent="0.3">
      <c r="A45" s="13"/>
      <c r="B45" s="13"/>
      <c r="C45" s="13"/>
      <c r="E45" s="61"/>
      <c r="F45" s="118"/>
      <c r="G45" s="118"/>
      <c r="H45" s="113"/>
      <c r="I45" s="113"/>
      <c r="J45" s="113"/>
      <c r="K45" s="113"/>
      <c r="L45" s="113"/>
      <c r="M45" s="113"/>
      <c r="N45" s="10"/>
      <c r="O45" s="14"/>
      <c r="P45" s="65"/>
    </row>
    <row r="46" spans="1:16" ht="18" x14ac:dyDescent="0.35">
      <c r="A46" s="32" t="s">
        <v>61</v>
      </c>
      <c r="B46" s="32"/>
      <c r="C46" s="32"/>
      <c r="D46" s="32"/>
      <c r="E46" s="133"/>
      <c r="F46" s="119" t="s">
        <v>62</v>
      </c>
      <c r="G46" s="119" t="s">
        <v>3</v>
      </c>
      <c r="H46" s="119" t="s">
        <v>4</v>
      </c>
      <c r="I46" s="119" t="s">
        <v>5</v>
      </c>
      <c r="J46" s="119" t="s">
        <v>6</v>
      </c>
      <c r="K46" s="119" t="s">
        <v>7</v>
      </c>
      <c r="L46" s="119" t="s">
        <v>8</v>
      </c>
      <c r="M46" s="119" t="s">
        <v>9</v>
      </c>
      <c r="O46" s="11"/>
      <c r="P46" s="63"/>
    </row>
    <row r="47" spans="1:16" x14ac:dyDescent="0.3">
      <c r="A47" s="15"/>
      <c r="B47" s="15"/>
      <c r="C47" s="15"/>
      <c r="D47" s="1"/>
      <c r="E47" s="133"/>
      <c r="F47" s="109"/>
      <c r="G47" s="109"/>
      <c r="H47" s="109"/>
      <c r="I47" s="109"/>
      <c r="J47" s="109"/>
      <c r="K47" s="109"/>
      <c r="L47" s="109"/>
      <c r="M47" s="109"/>
      <c r="O47" s="11"/>
      <c r="P47" s="63"/>
    </row>
    <row r="48" spans="1:16" x14ac:dyDescent="0.3">
      <c r="A48" s="68" t="s">
        <v>63</v>
      </c>
      <c r="B48" s="70" t="s">
        <v>21</v>
      </c>
      <c r="C48" s="12"/>
      <c r="D48" s="17" t="s">
        <v>64</v>
      </c>
      <c r="E48" s="61">
        <v>2278.5</v>
      </c>
      <c r="F48" s="120"/>
      <c r="G48" s="120"/>
      <c r="H48" s="120"/>
      <c r="I48" s="120"/>
      <c r="J48" s="120"/>
      <c r="K48" s="120"/>
      <c r="L48" s="120"/>
      <c r="M48" s="120"/>
      <c r="O48" s="7">
        <f>SUM(F48:M48)</f>
        <v>0</v>
      </c>
      <c r="P48" s="62">
        <f t="shared" ref="P48:P54" si="5">O48*E48</f>
        <v>0</v>
      </c>
    </row>
    <row r="49" spans="1:16" ht="15.75" customHeight="1" x14ac:dyDescent="0.3">
      <c r="A49" s="68" t="s">
        <v>65</v>
      </c>
      <c r="B49" s="70" t="s">
        <v>21</v>
      </c>
      <c r="C49" s="12"/>
      <c r="D49" s="17" t="s">
        <v>66</v>
      </c>
      <c r="E49" s="61">
        <v>2551.5</v>
      </c>
      <c r="F49" s="121"/>
      <c r="G49" s="120"/>
      <c r="H49" s="120"/>
      <c r="I49" s="120"/>
      <c r="J49" s="120"/>
      <c r="K49" s="120"/>
      <c r="L49" s="121"/>
      <c r="M49" s="121"/>
      <c r="O49" s="7">
        <f>SUM(G49:K49)</f>
        <v>0</v>
      </c>
      <c r="P49" s="62">
        <f t="shared" si="5"/>
        <v>0</v>
      </c>
    </row>
    <row r="50" spans="1:16" ht="15.75" customHeight="1" x14ac:dyDescent="0.3">
      <c r="A50" s="68" t="s">
        <v>67</v>
      </c>
      <c r="B50" s="70" t="s">
        <v>21</v>
      </c>
      <c r="C50" s="12"/>
      <c r="D50" s="17" t="s">
        <v>68</v>
      </c>
      <c r="E50" s="61">
        <v>2614.5</v>
      </c>
      <c r="F50" s="121"/>
      <c r="G50" s="120"/>
      <c r="H50" s="120"/>
      <c r="I50" s="120"/>
      <c r="J50" s="120"/>
      <c r="K50" s="120"/>
      <c r="L50" s="120"/>
      <c r="M50" s="120"/>
      <c r="O50" s="7">
        <f>SUM(G50:M50)</f>
        <v>0</v>
      </c>
      <c r="P50" s="62">
        <f t="shared" si="5"/>
        <v>0</v>
      </c>
    </row>
    <row r="51" spans="1:16" x14ac:dyDescent="0.3">
      <c r="A51" s="68" t="s">
        <v>69</v>
      </c>
      <c r="B51" s="70" t="s">
        <v>21</v>
      </c>
      <c r="C51" s="12"/>
      <c r="D51" s="17" t="s">
        <v>70</v>
      </c>
      <c r="E51" s="61">
        <v>1970</v>
      </c>
      <c r="F51" s="120"/>
      <c r="G51" s="120"/>
      <c r="H51" s="120"/>
      <c r="I51" s="120"/>
      <c r="J51" s="120"/>
      <c r="K51" s="120"/>
      <c r="L51" s="120"/>
      <c r="M51" s="120"/>
      <c r="O51" s="7">
        <f>SUM(F51:M51)</f>
        <v>0</v>
      </c>
      <c r="P51" s="62">
        <f t="shared" si="5"/>
        <v>0</v>
      </c>
    </row>
    <row r="52" spans="1:16" x14ac:dyDescent="0.3">
      <c r="A52" s="69" t="s">
        <v>71</v>
      </c>
      <c r="B52" s="70" t="s">
        <v>21</v>
      </c>
      <c r="C52" s="12"/>
      <c r="D52" s="17" t="s">
        <v>72</v>
      </c>
      <c r="E52" s="61">
        <v>2646</v>
      </c>
      <c r="F52" s="120"/>
      <c r="G52" s="120"/>
      <c r="H52" s="120"/>
      <c r="I52" s="120"/>
      <c r="J52" s="120"/>
      <c r="K52" s="120"/>
      <c r="L52" s="120"/>
      <c r="M52" s="120"/>
      <c r="O52" s="7">
        <f t="shared" ref="O52" si="6">SUM(F52:M52)</f>
        <v>0</v>
      </c>
      <c r="P52" s="62">
        <f t="shared" si="5"/>
        <v>0</v>
      </c>
    </row>
    <row r="53" spans="1:16" x14ac:dyDescent="0.3">
      <c r="A53" s="68" t="s">
        <v>73</v>
      </c>
      <c r="B53" s="70" t="s">
        <v>21</v>
      </c>
      <c r="C53" s="12"/>
      <c r="D53" s="17" t="s">
        <v>74</v>
      </c>
      <c r="E53" s="61">
        <v>2919</v>
      </c>
      <c r="F53" s="121"/>
      <c r="G53" s="120"/>
      <c r="H53" s="120"/>
      <c r="I53" s="120"/>
      <c r="J53" s="120"/>
      <c r="K53" s="120"/>
      <c r="L53" s="121"/>
      <c r="M53" s="121"/>
      <c r="O53" s="7">
        <f>SUM(G53:K53)</f>
        <v>0</v>
      </c>
      <c r="P53" s="62">
        <f t="shared" si="5"/>
        <v>0</v>
      </c>
    </row>
    <row r="54" spans="1:16" x14ac:dyDescent="0.3">
      <c r="A54" s="68" t="s">
        <v>75</v>
      </c>
      <c r="B54" s="70" t="s">
        <v>21</v>
      </c>
      <c r="C54" s="12"/>
      <c r="D54" s="17" t="s">
        <v>76</v>
      </c>
      <c r="E54" s="61">
        <v>2982</v>
      </c>
      <c r="F54" s="121"/>
      <c r="G54" s="120"/>
      <c r="H54" s="120"/>
      <c r="I54" s="120"/>
      <c r="J54" s="120"/>
      <c r="K54" s="120"/>
      <c r="L54" s="120"/>
      <c r="M54" s="120"/>
      <c r="O54" s="7">
        <f>SUM(G54:M54)</f>
        <v>0</v>
      </c>
      <c r="P54" s="62">
        <f t="shared" si="5"/>
        <v>0</v>
      </c>
    </row>
    <row r="55" spans="1:16" x14ac:dyDescent="0.3">
      <c r="A55" s="18"/>
      <c r="B55" s="18"/>
      <c r="C55" s="18"/>
      <c r="D55" s="19"/>
      <c r="E55" s="61"/>
      <c r="F55" s="122"/>
      <c r="O55" s="14"/>
      <c r="P55" s="65"/>
    </row>
    <row r="56" spans="1:16" ht="18" x14ac:dyDescent="0.35">
      <c r="A56" s="32" t="s">
        <v>77</v>
      </c>
      <c r="B56" s="32"/>
      <c r="C56" s="32"/>
      <c r="D56" s="32"/>
      <c r="E56" s="133"/>
      <c r="F56" s="119" t="s">
        <v>62</v>
      </c>
      <c r="G56" s="119" t="s">
        <v>3</v>
      </c>
      <c r="H56" s="119" t="s">
        <v>4</v>
      </c>
      <c r="I56" s="119" t="s">
        <v>5</v>
      </c>
      <c r="J56" s="119" t="s">
        <v>6</v>
      </c>
      <c r="K56" s="119" t="s">
        <v>7</v>
      </c>
      <c r="L56" s="119" t="s">
        <v>8</v>
      </c>
      <c r="M56" s="119" t="s">
        <v>9</v>
      </c>
      <c r="O56" s="11"/>
      <c r="P56" s="63"/>
    </row>
    <row r="57" spans="1:16" x14ac:dyDescent="0.3">
      <c r="A57" s="15"/>
      <c r="B57" s="15"/>
      <c r="C57" s="15"/>
      <c r="D57" s="1"/>
      <c r="E57" s="133"/>
      <c r="F57" s="109"/>
      <c r="G57" s="109"/>
      <c r="H57" s="109"/>
      <c r="I57" s="109"/>
      <c r="J57" s="109"/>
      <c r="K57" s="109"/>
      <c r="L57" s="109"/>
      <c r="M57" s="109"/>
      <c r="O57" s="11"/>
      <c r="P57" s="63"/>
    </row>
    <row r="58" spans="1:16" x14ac:dyDescent="0.3">
      <c r="A58" s="68" t="s">
        <v>78</v>
      </c>
      <c r="B58" s="70" t="s">
        <v>21</v>
      </c>
      <c r="C58" s="12"/>
      <c r="D58" s="20" t="s">
        <v>79</v>
      </c>
      <c r="E58" s="61">
        <v>1449</v>
      </c>
      <c r="F58" s="120"/>
      <c r="G58" s="120"/>
      <c r="H58" s="120"/>
      <c r="I58" s="120"/>
      <c r="J58" s="120"/>
      <c r="K58" s="120"/>
      <c r="L58" s="120"/>
      <c r="M58" s="120"/>
      <c r="O58" s="7">
        <f>SUM(F58:M58)</f>
        <v>0</v>
      </c>
      <c r="P58" s="62">
        <f t="shared" ref="P58:P68" si="7">O58*E58</f>
        <v>0</v>
      </c>
    </row>
    <row r="59" spans="1:16" x14ac:dyDescent="0.3">
      <c r="A59" s="68" t="s">
        <v>80</v>
      </c>
      <c r="B59" s="70" t="s">
        <v>21</v>
      </c>
      <c r="C59" s="12"/>
      <c r="D59" s="20" t="s">
        <v>81</v>
      </c>
      <c r="E59" s="61">
        <v>1417.5</v>
      </c>
      <c r="F59" s="120"/>
      <c r="G59" s="120"/>
      <c r="H59" s="120"/>
      <c r="I59" s="120"/>
      <c r="J59" s="120"/>
      <c r="K59" s="120"/>
      <c r="L59" s="120"/>
      <c r="M59" s="120"/>
      <c r="O59" s="7">
        <f t="shared" ref="O59" si="8">SUM(F59:M59)</f>
        <v>0</v>
      </c>
      <c r="P59" s="62">
        <f t="shared" si="7"/>
        <v>0</v>
      </c>
    </row>
    <row r="60" spans="1:16" ht="5.4" customHeight="1" x14ac:dyDescent="0.3">
      <c r="A60" s="21"/>
      <c r="B60" s="21"/>
      <c r="C60" s="21"/>
      <c r="D60" s="9"/>
      <c r="E60" s="133"/>
      <c r="F60" s="119"/>
      <c r="G60" s="119"/>
      <c r="H60" s="119"/>
      <c r="I60" s="119"/>
      <c r="J60" s="119"/>
      <c r="K60" s="119"/>
      <c r="L60" s="119"/>
      <c r="M60" s="119"/>
      <c r="N60" s="10"/>
      <c r="O60" s="11"/>
      <c r="P60" s="63"/>
    </row>
    <row r="61" spans="1:16" x14ac:dyDescent="0.3">
      <c r="A61" s="68" t="s">
        <v>82</v>
      </c>
      <c r="B61" s="70" t="s">
        <v>21</v>
      </c>
      <c r="C61" s="42"/>
      <c r="D61" s="17" t="s">
        <v>83</v>
      </c>
      <c r="E61" s="61">
        <v>1543.5</v>
      </c>
      <c r="F61" s="121"/>
      <c r="G61" s="120"/>
      <c r="H61" s="120"/>
      <c r="I61" s="120"/>
      <c r="J61" s="120"/>
      <c r="K61" s="120"/>
      <c r="L61" s="120"/>
      <c r="M61" s="120"/>
      <c r="O61" s="7">
        <f>SUM(G61:M61)</f>
        <v>0</v>
      </c>
      <c r="P61" s="62">
        <f t="shared" si="7"/>
        <v>0</v>
      </c>
    </row>
    <row r="62" spans="1:16" x14ac:dyDescent="0.3">
      <c r="A62" s="68" t="s">
        <v>84</v>
      </c>
      <c r="B62" s="70" t="s">
        <v>21</v>
      </c>
      <c r="C62" s="42"/>
      <c r="D62" s="17" t="s">
        <v>85</v>
      </c>
      <c r="E62" s="61">
        <v>1543.5</v>
      </c>
      <c r="F62" s="121"/>
      <c r="G62" s="120"/>
      <c r="H62" s="120"/>
      <c r="I62" s="120"/>
      <c r="J62" s="120"/>
      <c r="K62" s="120"/>
      <c r="L62" s="120"/>
      <c r="M62" s="120"/>
      <c r="O62" s="7">
        <f t="shared" ref="O62:O64" si="9">SUM(G62:M62)</f>
        <v>0</v>
      </c>
      <c r="P62" s="62">
        <f t="shared" si="7"/>
        <v>0</v>
      </c>
    </row>
    <row r="63" spans="1:16" x14ac:dyDescent="0.3">
      <c r="A63" s="68" t="s">
        <v>86</v>
      </c>
      <c r="B63" s="70" t="s">
        <v>21</v>
      </c>
      <c r="C63" s="12"/>
      <c r="D63" s="17" t="s">
        <v>87</v>
      </c>
      <c r="E63" s="61">
        <v>1396.5</v>
      </c>
      <c r="F63" s="121"/>
      <c r="G63" s="120"/>
      <c r="H63" s="120"/>
      <c r="I63" s="120"/>
      <c r="J63" s="120"/>
      <c r="K63" s="120"/>
      <c r="L63" s="121"/>
      <c r="M63" s="121"/>
      <c r="O63" s="7">
        <f>SUM(G63:K63)</f>
        <v>0</v>
      </c>
      <c r="P63" s="62">
        <f t="shared" si="7"/>
        <v>0</v>
      </c>
    </row>
    <row r="64" spans="1:16" ht="14.25" customHeight="1" x14ac:dyDescent="0.3">
      <c r="A64" s="68" t="s">
        <v>88</v>
      </c>
      <c r="B64" s="70" t="s">
        <v>21</v>
      </c>
      <c r="C64" s="12"/>
      <c r="D64" s="17" t="s">
        <v>89</v>
      </c>
      <c r="E64" s="61">
        <v>1396.5</v>
      </c>
      <c r="F64" s="121"/>
      <c r="G64" s="120"/>
      <c r="H64" s="120"/>
      <c r="I64" s="120"/>
      <c r="J64" s="120"/>
      <c r="K64" s="120"/>
      <c r="L64" s="120"/>
      <c r="M64" s="120"/>
      <c r="O64" s="7">
        <f t="shared" si="9"/>
        <v>0</v>
      </c>
      <c r="P64" s="62">
        <f t="shared" si="7"/>
        <v>0</v>
      </c>
    </row>
    <row r="65" spans="1:16" ht="5.4" customHeight="1" x14ac:dyDescent="0.3">
      <c r="A65" s="21"/>
      <c r="B65" s="21"/>
      <c r="C65" s="21"/>
      <c r="D65" s="22"/>
      <c r="E65" s="133"/>
      <c r="F65" s="119"/>
      <c r="G65" s="119"/>
      <c r="H65" s="119"/>
      <c r="I65" s="119"/>
      <c r="J65" s="119"/>
      <c r="K65" s="119"/>
      <c r="L65" s="119"/>
      <c r="M65" s="119"/>
      <c r="O65" s="11"/>
      <c r="P65" s="63"/>
    </row>
    <row r="66" spans="1:16" x14ac:dyDescent="0.3">
      <c r="A66" s="68" t="s">
        <v>90</v>
      </c>
      <c r="B66" s="70" t="s">
        <v>21</v>
      </c>
      <c r="C66" s="12"/>
      <c r="D66" s="17" t="s">
        <v>91</v>
      </c>
      <c r="E66" s="61">
        <v>1806</v>
      </c>
      <c r="F66" s="120"/>
      <c r="G66" s="120"/>
      <c r="H66" s="120"/>
      <c r="I66" s="120"/>
      <c r="J66" s="120"/>
      <c r="K66" s="120"/>
      <c r="L66" s="120"/>
      <c r="M66" s="120"/>
      <c r="O66" s="7">
        <f>SUM(F66:M66)</f>
        <v>0</v>
      </c>
      <c r="P66" s="62">
        <f t="shared" si="7"/>
        <v>0</v>
      </c>
    </row>
    <row r="67" spans="1:16" x14ac:dyDescent="0.3">
      <c r="A67" s="68" t="s">
        <v>92</v>
      </c>
      <c r="B67" s="70" t="s">
        <v>21</v>
      </c>
      <c r="C67" s="12"/>
      <c r="D67" s="17" t="s">
        <v>93</v>
      </c>
      <c r="E67" s="61">
        <v>1806</v>
      </c>
      <c r="F67" s="121"/>
      <c r="G67" s="120"/>
      <c r="H67" s="120"/>
      <c r="I67" s="120"/>
      <c r="J67" s="120"/>
      <c r="K67" s="120"/>
      <c r="L67" s="121"/>
      <c r="M67" s="121"/>
      <c r="O67" s="7">
        <f>SUM(G67:K67)</f>
        <v>0</v>
      </c>
      <c r="P67" s="62">
        <f t="shared" si="7"/>
        <v>0</v>
      </c>
    </row>
    <row r="68" spans="1:16" ht="15.75" customHeight="1" x14ac:dyDescent="0.3">
      <c r="A68" s="68" t="s">
        <v>94</v>
      </c>
      <c r="B68" s="70" t="s">
        <v>21</v>
      </c>
      <c r="C68" s="12"/>
      <c r="D68" s="17" t="s">
        <v>95</v>
      </c>
      <c r="E68" s="61">
        <v>1806</v>
      </c>
      <c r="F68" s="121"/>
      <c r="G68" s="120"/>
      <c r="H68" s="120"/>
      <c r="I68" s="120"/>
      <c r="J68" s="120"/>
      <c r="K68" s="120"/>
      <c r="L68" s="120"/>
      <c r="M68" s="120"/>
      <c r="O68" s="7">
        <f>SUM(G68:M68)</f>
        <v>0</v>
      </c>
      <c r="P68" s="62">
        <f t="shared" si="7"/>
        <v>0</v>
      </c>
    </row>
    <row r="69" spans="1:16" ht="15.75" customHeight="1" x14ac:dyDescent="0.3">
      <c r="A69" s="35"/>
      <c r="B69" s="35"/>
      <c r="C69" s="35"/>
      <c r="D69" s="36"/>
      <c r="E69" s="61"/>
      <c r="F69" s="124"/>
      <c r="G69" s="102"/>
      <c r="H69" s="102"/>
      <c r="I69" s="102"/>
      <c r="J69" s="102"/>
      <c r="K69" s="102"/>
      <c r="L69" s="125"/>
      <c r="M69" s="125"/>
      <c r="O69" s="14"/>
      <c r="P69" s="65"/>
    </row>
    <row r="70" spans="1:16" ht="18" x14ac:dyDescent="0.35">
      <c r="A70" s="32" t="s">
        <v>96</v>
      </c>
      <c r="B70" s="32"/>
      <c r="C70" s="32"/>
      <c r="D70" s="32" t="s">
        <v>1</v>
      </c>
      <c r="E70" s="133"/>
      <c r="F70" s="126"/>
      <c r="G70" s="100">
        <v>116</v>
      </c>
      <c r="H70" s="100">
        <v>128</v>
      </c>
      <c r="I70" s="100">
        <v>140</v>
      </c>
      <c r="J70" s="100">
        <v>152</v>
      </c>
      <c r="K70" s="101">
        <v>164</v>
      </c>
      <c r="L70" s="127"/>
      <c r="M70" s="127"/>
      <c r="N70" s="10"/>
      <c r="O70" s="11"/>
      <c r="P70" s="63"/>
    </row>
    <row r="71" spans="1:16" x14ac:dyDescent="0.3">
      <c r="A71" s="15"/>
      <c r="B71" s="15"/>
      <c r="C71" s="15"/>
      <c r="D71" s="1"/>
      <c r="E71" s="133"/>
      <c r="F71" s="126"/>
      <c r="G71" s="109"/>
      <c r="H71" s="109"/>
      <c r="I71" s="109"/>
      <c r="J71" s="109"/>
      <c r="K71" s="110"/>
      <c r="L71" s="127"/>
      <c r="M71" s="127"/>
      <c r="N71" s="10"/>
      <c r="O71" s="11"/>
      <c r="P71" s="63"/>
    </row>
    <row r="72" spans="1:16" x14ac:dyDescent="0.3">
      <c r="A72" s="28" t="s">
        <v>97</v>
      </c>
      <c r="B72" s="41" t="s">
        <v>14</v>
      </c>
      <c r="C72" s="12"/>
      <c r="D72" s="12" t="s">
        <v>98</v>
      </c>
      <c r="E72" s="61">
        <v>1365</v>
      </c>
      <c r="F72" s="111"/>
      <c r="G72" s="112"/>
      <c r="H72" s="112"/>
      <c r="I72" s="112"/>
      <c r="J72" s="112"/>
      <c r="K72" s="112"/>
      <c r="L72" s="113"/>
      <c r="M72" s="113"/>
      <c r="N72" s="10"/>
      <c r="O72" s="7">
        <f>SUM(G72:K72)</f>
        <v>0</v>
      </c>
      <c r="P72" s="62">
        <f t="shared" ref="P72:P95" si="10">O72*E72</f>
        <v>0</v>
      </c>
    </row>
    <row r="73" spans="1:16" x14ac:dyDescent="0.3">
      <c r="A73" s="28" t="s">
        <v>99</v>
      </c>
      <c r="B73" s="41" t="s">
        <v>14</v>
      </c>
      <c r="C73" s="12"/>
      <c r="D73" s="12" t="s">
        <v>100</v>
      </c>
      <c r="E73" s="61">
        <v>1827</v>
      </c>
      <c r="F73" s="111"/>
      <c r="G73" s="112"/>
      <c r="H73" s="112"/>
      <c r="I73" s="112"/>
      <c r="J73" s="112"/>
      <c r="K73" s="112"/>
      <c r="L73" s="113"/>
      <c r="M73" s="113"/>
      <c r="N73" s="10"/>
      <c r="O73" s="7">
        <f t="shared" ref="O73:O95" si="11">SUM(G73:K73)</f>
        <v>0</v>
      </c>
      <c r="P73" s="62">
        <f t="shared" si="10"/>
        <v>0</v>
      </c>
    </row>
    <row r="74" spans="1:16" x14ac:dyDescent="0.3">
      <c r="A74" s="28" t="s">
        <v>101</v>
      </c>
      <c r="B74" s="41" t="s">
        <v>14</v>
      </c>
      <c r="C74" s="12"/>
      <c r="D74" s="12" t="s">
        <v>102</v>
      </c>
      <c r="E74" s="61">
        <v>1260</v>
      </c>
      <c r="F74" s="111"/>
      <c r="G74" s="112"/>
      <c r="H74" s="112"/>
      <c r="I74" s="112"/>
      <c r="J74" s="112"/>
      <c r="K74" s="112"/>
      <c r="L74" s="113"/>
      <c r="M74" s="113"/>
      <c r="N74" s="10"/>
      <c r="O74" s="7">
        <f t="shared" si="11"/>
        <v>0</v>
      </c>
      <c r="P74" s="62">
        <f t="shared" si="10"/>
        <v>0</v>
      </c>
    </row>
    <row r="75" spans="1:16" ht="5.4" customHeight="1" x14ac:dyDescent="0.3">
      <c r="A75" s="23"/>
      <c r="B75" s="39"/>
      <c r="C75" s="39"/>
      <c r="D75" s="9"/>
      <c r="E75" s="133"/>
      <c r="F75" s="107"/>
      <c r="G75" s="107"/>
      <c r="H75" s="107"/>
      <c r="I75" s="107"/>
      <c r="J75" s="107"/>
      <c r="K75" s="107"/>
      <c r="L75" s="114"/>
      <c r="M75" s="114"/>
      <c r="N75" s="10"/>
      <c r="O75" s="11"/>
      <c r="P75" s="63"/>
    </row>
    <row r="76" spans="1:16" x14ac:dyDescent="0.3">
      <c r="A76" s="68" t="s">
        <v>103</v>
      </c>
      <c r="B76" s="70" t="s">
        <v>21</v>
      </c>
      <c r="C76" s="12"/>
      <c r="D76" s="12" t="s">
        <v>98</v>
      </c>
      <c r="E76" s="61">
        <v>1480.5</v>
      </c>
      <c r="F76" s="111"/>
      <c r="G76" s="112"/>
      <c r="H76" s="112"/>
      <c r="I76" s="112"/>
      <c r="J76" s="112"/>
      <c r="K76" s="112"/>
      <c r="L76" s="113"/>
      <c r="M76" s="113"/>
      <c r="N76" s="10"/>
      <c r="O76" s="7">
        <f t="shared" si="11"/>
        <v>0</v>
      </c>
      <c r="P76" s="62">
        <f t="shared" si="10"/>
        <v>0</v>
      </c>
    </row>
    <row r="77" spans="1:16" x14ac:dyDescent="0.3">
      <c r="A77" s="68" t="s">
        <v>104</v>
      </c>
      <c r="B77" s="70" t="s">
        <v>21</v>
      </c>
      <c r="C77" s="12"/>
      <c r="D77" s="12" t="s">
        <v>100</v>
      </c>
      <c r="E77" s="61">
        <v>2079</v>
      </c>
      <c r="F77" s="111"/>
      <c r="G77" s="112"/>
      <c r="H77" s="112"/>
      <c r="I77" s="112"/>
      <c r="J77" s="112"/>
      <c r="K77" s="112"/>
      <c r="L77" s="113"/>
      <c r="M77" s="113"/>
      <c r="N77" s="10"/>
      <c r="O77" s="7">
        <f t="shared" si="11"/>
        <v>0</v>
      </c>
      <c r="P77" s="62">
        <f t="shared" si="10"/>
        <v>0</v>
      </c>
    </row>
    <row r="78" spans="1:16" x14ac:dyDescent="0.3">
      <c r="A78" s="68" t="s">
        <v>105</v>
      </c>
      <c r="B78" s="70" t="s">
        <v>21</v>
      </c>
      <c r="C78" s="12"/>
      <c r="D78" s="12" t="s">
        <v>102</v>
      </c>
      <c r="E78" s="61">
        <v>1449</v>
      </c>
      <c r="F78" s="111"/>
      <c r="G78" s="112"/>
      <c r="H78" s="112"/>
      <c r="I78" s="112"/>
      <c r="J78" s="112"/>
      <c r="K78" s="112"/>
      <c r="L78" s="113"/>
      <c r="M78" s="113"/>
      <c r="N78" s="10"/>
      <c r="O78" s="7">
        <f t="shared" si="11"/>
        <v>0</v>
      </c>
      <c r="P78" s="62">
        <f t="shared" si="10"/>
        <v>0</v>
      </c>
    </row>
    <row r="79" spans="1:16" ht="5.4" customHeight="1" x14ac:dyDescent="0.3">
      <c r="A79" s="23"/>
      <c r="B79" s="39"/>
      <c r="C79" s="39"/>
      <c r="D79" s="9"/>
      <c r="E79" s="133"/>
      <c r="F79" s="107"/>
      <c r="G79" s="107"/>
      <c r="H79" s="107"/>
      <c r="I79" s="107"/>
      <c r="J79" s="107"/>
      <c r="K79" s="107"/>
      <c r="L79" s="114"/>
      <c r="M79" s="114"/>
      <c r="N79" s="10"/>
      <c r="O79" s="11"/>
      <c r="P79" s="63"/>
    </row>
    <row r="80" spans="1:16" ht="15.75" customHeight="1" x14ac:dyDescent="0.3">
      <c r="A80" s="68" t="s">
        <v>106</v>
      </c>
      <c r="B80" s="70" t="s">
        <v>21</v>
      </c>
      <c r="C80" s="42"/>
      <c r="D80" s="28" t="s">
        <v>107</v>
      </c>
      <c r="E80" s="61">
        <v>2404.5</v>
      </c>
      <c r="F80" s="111"/>
      <c r="G80" s="112"/>
      <c r="H80" s="112"/>
      <c r="I80" s="112"/>
      <c r="J80" s="112"/>
      <c r="K80" s="112"/>
      <c r="L80" s="113"/>
      <c r="M80" s="113"/>
      <c r="N80" s="10"/>
      <c r="O80" s="7">
        <f t="shared" si="11"/>
        <v>0</v>
      </c>
      <c r="P80" s="62">
        <f t="shared" si="10"/>
        <v>0</v>
      </c>
    </row>
    <row r="81" spans="1:17" x14ac:dyDescent="0.3">
      <c r="A81" s="68" t="s">
        <v>108</v>
      </c>
      <c r="B81" s="70" t="s">
        <v>21</v>
      </c>
      <c r="C81" s="42"/>
      <c r="D81" s="28" t="s">
        <v>109</v>
      </c>
      <c r="E81" s="61">
        <v>3192</v>
      </c>
      <c r="F81" s="111"/>
      <c r="G81" s="112"/>
      <c r="H81" s="112"/>
      <c r="I81" s="112"/>
      <c r="J81" s="112"/>
      <c r="K81" s="112"/>
      <c r="L81" s="113"/>
      <c r="M81" s="113"/>
      <c r="N81" s="10"/>
      <c r="O81" s="7">
        <f t="shared" si="11"/>
        <v>0</v>
      </c>
      <c r="P81" s="62">
        <f t="shared" si="10"/>
        <v>0</v>
      </c>
    </row>
    <row r="82" spans="1:17" x14ac:dyDescent="0.3">
      <c r="A82" s="68" t="s">
        <v>110</v>
      </c>
      <c r="B82" s="70" t="s">
        <v>21</v>
      </c>
      <c r="C82" s="42"/>
      <c r="D82" s="28" t="s">
        <v>111</v>
      </c>
      <c r="E82" s="61">
        <v>2320.5</v>
      </c>
      <c r="F82" s="111"/>
      <c r="G82" s="112"/>
      <c r="H82" s="112"/>
      <c r="I82" s="112"/>
      <c r="J82" s="112"/>
      <c r="K82" s="112"/>
      <c r="L82" s="113"/>
      <c r="M82" s="113"/>
      <c r="N82" s="10"/>
      <c r="O82" s="7">
        <f t="shared" si="11"/>
        <v>0</v>
      </c>
      <c r="P82" s="62">
        <f t="shared" si="10"/>
        <v>0</v>
      </c>
    </row>
    <row r="83" spans="1:17" ht="5.4" customHeight="1" x14ac:dyDescent="0.3">
      <c r="A83" s="29"/>
      <c r="B83" s="29"/>
      <c r="C83" s="29"/>
      <c r="D83" s="30"/>
      <c r="E83" s="133"/>
      <c r="F83" s="107"/>
      <c r="G83" s="107"/>
      <c r="H83" s="107"/>
      <c r="I83" s="107"/>
      <c r="J83" s="107"/>
      <c r="K83" s="107"/>
      <c r="L83" s="114"/>
      <c r="M83" s="114"/>
      <c r="N83" s="10"/>
      <c r="O83" s="11"/>
      <c r="P83" s="63"/>
    </row>
    <row r="84" spans="1:17" x14ac:dyDescent="0.3">
      <c r="A84" s="68" t="s">
        <v>112</v>
      </c>
      <c r="B84" s="70" t="s">
        <v>21</v>
      </c>
      <c r="C84" s="42"/>
      <c r="D84" s="28" t="s">
        <v>113</v>
      </c>
      <c r="E84" s="61">
        <v>2100</v>
      </c>
      <c r="F84" s="111"/>
      <c r="G84" s="112"/>
      <c r="H84" s="112"/>
      <c r="I84" s="112"/>
      <c r="J84" s="112"/>
      <c r="K84" s="112"/>
      <c r="L84" s="113"/>
      <c r="M84" s="113"/>
      <c r="N84" s="10"/>
      <c r="O84" s="7">
        <f t="shared" si="11"/>
        <v>0</v>
      </c>
      <c r="P84" s="62">
        <f t="shared" si="10"/>
        <v>0</v>
      </c>
    </row>
    <row r="85" spans="1:17" x14ac:dyDescent="0.3">
      <c r="A85" s="68" t="s">
        <v>114</v>
      </c>
      <c r="B85" s="70" t="s">
        <v>21</v>
      </c>
      <c r="C85" s="42"/>
      <c r="D85" s="28" t="s">
        <v>115</v>
      </c>
      <c r="E85" s="61">
        <v>2625</v>
      </c>
      <c r="F85" s="111"/>
      <c r="G85" s="112"/>
      <c r="H85" s="112"/>
      <c r="I85" s="112"/>
      <c r="J85" s="112"/>
      <c r="K85" s="112"/>
      <c r="L85" s="113"/>
      <c r="M85" s="113"/>
      <c r="N85" s="10"/>
      <c r="O85" s="7">
        <f t="shared" si="11"/>
        <v>0</v>
      </c>
      <c r="P85" s="62">
        <f t="shared" si="10"/>
        <v>0</v>
      </c>
    </row>
    <row r="86" spans="1:17" x14ac:dyDescent="0.3">
      <c r="A86" s="68" t="s">
        <v>116</v>
      </c>
      <c r="B86" s="70" t="s">
        <v>21</v>
      </c>
      <c r="C86" s="42"/>
      <c r="D86" s="28" t="s">
        <v>117</v>
      </c>
      <c r="E86" s="61">
        <v>1995</v>
      </c>
      <c r="F86" s="111"/>
      <c r="G86" s="112"/>
      <c r="H86" s="112"/>
      <c r="I86" s="112"/>
      <c r="J86" s="112"/>
      <c r="K86" s="112"/>
      <c r="L86" s="113"/>
      <c r="M86" s="113"/>
      <c r="N86" s="10"/>
      <c r="O86" s="7">
        <f t="shared" si="11"/>
        <v>0</v>
      </c>
      <c r="P86" s="62">
        <f t="shared" si="10"/>
        <v>0</v>
      </c>
    </row>
    <row r="87" spans="1:17" ht="18" x14ac:dyDescent="0.35">
      <c r="A87" s="32" t="s">
        <v>96</v>
      </c>
      <c r="B87" s="32"/>
      <c r="C87" s="32"/>
      <c r="D87" s="32" t="s">
        <v>118</v>
      </c>
      <c r="E87" s="133"/>
      <c r="F87" s="126"/>
      <c r="G87" s="100">
        <v>116</v>
      </c>
      <c r="H87" s="100">
        <v>128</v>
      </c>
      <c r="I87" s="100">
        <v>140</v>
      </c>
      <c r="J87" s="100">
        <v>152</v>
      </c>
      <c r="K87" s="101">
        <v>164</v>
      </c>
      <c r="L87" s="113"/>
      <c r="M87" s="113"/>
      <c r="N87" s="10"/>
      <c r="O87" s="11"/>
      <c r="P87" s="63"/>
    </row>
    <row r="88" spans="1:17" x14ac:dyDescent="0.3">
      <c r="A88" s="15"/>
      <c r="B88" s="15"/>
      <c r="C88" s="15"/>
      <c r="D88" s="1"/>
      <c r="E88" s="133"/>
      <c r="F88" s="126"/>
      <c r="G88" s="109"/>
      <c r="H88" s="109"/>
      <c r="I88" s="109"/>
      <c r="J88" s="109"/>
      <c r="K88" s="110"/>
      <c r="L88" s="113"/>
      <c r="M88" s="113"/>
      <c r="N88" s="10"/>
      <c r="O88" s="11"/>
      <c r="P88" s="63"/>
    </row>
    <row r="89" spans="1:17" x14ac:dyDescent="0.3">
      <c r="A89" s="68" t="s">
        <v>119</v>
      </c>
      <c r="B89" s="70" t="s">
        <v>21</v>
      </c>
      <c r="C89" s="12"/>
      <c r="D89" s="20" t="s">
        <v>120</v>
      </c>
      <c r="E89" s="61">
        <v>1260</v>
      </c>
      <c r="F89" s="111"/>
      <c r="G89" s="112"/>
      <c r="H89" s="112"/>
      <c r="I89" s="112"/>
      <c r="J89" s="112"/>
      <c r="K89" s="112"/>
      <c r="L89" s="113"/>
      <c r="M89" s="113"/>
      <c r="N89" s="10"/>
      <c r="O89" s="7">
        <f t="shared" si="11"/>
        <v>0</v>
      </c>
      <c r="P89" s="62">
        <f t="shared" si="10"/>
        <v>0</v>
      </c>
    </row>
    <row r="90" spans="1:17" x14ac:dyDescent="0.3">
      <c r="A90" s="68" t="s">
        <v>121</v>
      </c>
      <c r="B90" s="70" t="s">
        <v>21</v>
      </c>
      <c r="C90" s="12"/>
      <c r="D90" s="20" t="s">
        <v>122</v>
      </c>
      <c r="E90" s="61">
        <v>1071</v>
      </c>
      <c r="F90" s="111"/>
      <c r="G90" s="112"/>
      <c r="H90" s="112"/>
      <c r="I90" s="112"/>
      <c r="J90" s="112"/>
      <c r="K90" s="112"/>
      <c r="L90" s="113"/>
      <c r="M90" s="113"/>
      <c r="N90" s="10"/>
      <c r="O90" s="7">
        <f t="shared" si="11"/>
        <v>0</v>
      </c>
      <c r="P90" s="62">
        <f t="shared" si="10"/>
        <v>0</v>
      </c>
    </row>
    <row r="91" spans="1:17" x14ac:dyDescent="0.3">
      <c r="A91" s="68" t="s">
        <v>123</v>
      </c>
      <c r="B91" s="70" t="s">
        <v>21</v>
      </c>
      <c r="C91" s="42"/>
      <c r="D91" s="17" t="s">
        <v>124</v>
      </c>
      <c r="E91" s="61">
        <v>1249.5</v>
      </c>
      <c r="F91" s="111"/>
      <c r="G91" s="112"/>
      <c r="H91" s="112"/>
      <c r="I91" s="112"/>
      <c r="J91" s="112"/>
      <c r="K91" s="112"/>
      <c r="L91" s="113"/>
      <c r="M91" s="113"/>
      <c r="N91" s="10"/>
      <c r="O91" s="7">
        <f t="shared" si="11"/>
        <v>0</v>
      </c>
      <c r="P91" s="62">
        <f t="shared" si="10"/>
        <v>0</v>
      </c>
    </row>
    <row r="92" spans="1:17" x14ac:dyDescent="0.3">
      <c r="A92" s="68" t="s">
        <v>125</v>
      </c>
      <c r="B92" s="70" t="s">
        <v>21</v>
      </c>
      <c r="C92" s="42"/>
      <c r="D92" s="17" t="s">
        <v>126</v>
      </c>
      <c r="E92" s="61">
        <v>1281</v>
      </c>
      <c r="F92" s="111"/>
      <c r="G92" s="112"/>
      <c r="H92" s="112"/>
      <c r="I92" s="112"/>
      <c r="J92" s="112"/>
      <c r="K92" s="112"/>
      <c r="L92" s="113"/>
      <c r="M92" s="113"/>
      <c r="N92" s="10"/>
      <c r="O92" s="7">
        <f t="shared" si="11"/>
        <v>0</v>
      </c>
      <c r="P92" s="62">
        <f>O92*E92</f>
        <v>0</v>
      </c>
    </row>
    <row r="93" spans="1:17" ht="5.4" customHeight="1" x14ac:dyDescent="0.3">
      <c r="A93" s="26"/>
      <c r="B93" s="40"/>
      <c r="C93" s="40"/>
      <c r="D93" s="27"/>
      <c r="E93" s="133"/>
      <c r="F93" s="107"/>
      <c r="G93" s="107"/>
      <c r="H93" s="107"/>
      <c r="I93" s="107"/>
      <c r="J93" s="107"/>
      <c r="K93" s="107"/>
      <c r="L93" s="114"/>
      <c r="M93" s="114"/>
      <c r="N93" s="10"/>
      <c r="O93" s="11"/>
      <c r="P93" s="63"/>
    </row>
    <row r="94" spans="1:17" x14ac:dyDescent="0.3">
      <c r="A94" s="68" t="s">
        <v>127</v>
      </c>
      <c r="B94" s="70" t="s">
        <v>21</v>
      </c>
      <c r="C94" s="12"/>
      <c r="D94" s="20" t="s">
        <v>128</v>
      </c>
      <c r="E94" s="61">
        <v>1585.5</v>
      </c>
      <c r="F94" s="111"/>
      <c r="G94" s="112"/>
      <c r="H94" s="112"/>
      <c r="I94" s="112"/>
      <c r="J94" s="112"/>
      <c r="K94" s="112"/>
      <c r="L94" s="113"/>
      <c r="M94" s="113"/>
      <c r="N94" s="10"/>
      <c r="O94" s="7">
        <f t="shared" si="11"/>
        <v>0</v>
      </c>
      <c r="P94" s="62">
        <f t="shared" si="10"/>
        <v>0</v>
      </c>
    </row>
    <row r="95" spans="1:17" x14ac:dyDescent="0.3">
      <c r="A95" s="68" t="s">
        <v>129</v>
      </c>
      <c r="B95" s="70" t="s">
        <v>21</v>
      </c>
      <c r="C95" s="42"/>
      <c r="D95" s="20" t="s">
        <v>130</v>
      </c>
      <c r="E95" s="61">
        <v>1585.5</v>
      </c>
      <c r="F95" s="128"/>
      <c r="G95" s="112"/>
      <c r="H95" s="112"/>
      <c r="I95" s="112"/>
      <c r="J95" s="112"/>
      <c r="K95" s="112"/>
      <c r="L95" s="113"/>
      <c r="M95" s="113"/>
      <c r="N95" s="10"/>
      <c r="O95" s="7">
        <f t="shared" si="11"/>
        <v>0</v>
      </c>
      <c r="P95" s="62">
        <f t="shared" si="10"/>
        <v>0</v>
      </c>
    </row>
    <row r="96" spans="1:17" x14ac:dyDescent="0.3">
      <c r="A96" s="19"/>
      <c r="B96" s="19"/>
      <c r="C96" s="19"/>
      <c r="D96" s="19"/>
      <c r="E96" s="61"/>
      <c r="F96" s="122"/>
      <c r="G96" s="122"/>
      <c r="H96" s="122"/>
      <c r="I96" s="122"/>
      <c r="J96" s="122"/>
      <c r="K96" s="122"/>
      <c r="L96" s="113"/>
      <c r="M96" s="113"/>
      <c r="N96" s="10"/>
      <c r="O96" s="14"/>
      <c r="P96" s="65"/>
      <c r="Q96" s="16"/>
    </row>
    <row r="97" spans="1:17" ht="18" x14ac:dyDescent="0.35">
      <c r="A97" s="32" t="s">
        <v>131</v>
      </c>
      <c r="B97" s="32"/>
      <c r="C97" s="32"/>
      <c r="D97" s="32" t="s">
        <v>132</v>
      </c>
      <c r="E97" s="133"/>
      <c r="F97" s="129"/>
      <c r="G97" s="130">
        <v>53</v>
      </c>
      <c r="H97" s="130">
        <v>56</v>
      </c>
      <c r="I97" s="130">
        <v>58</v>
      </c>
      <c r="J97" s="130">
        <v>60</v>
      </c>
      <c r="K97" s="131"/>
      <c r="L97" s="113"/>
      <c r="M97" s="113"/>
      <c r="N97" s="10"/>
      <c r="O97" s="11"/>
      <c r="P97" s="63"/>
      <c r="Q97" s="14"/>
    </row>
    <row r="98" spans="1:17" x14ac:dyDescent="0.3">
      <c r="A98" s="15"/>
      <c r="B98" s="15"/>
      <c r="C98" s="15"/>
      <c r="D98" s="1"/>
      <c r="E98" s="133"/>
      <c r="F98" s="109"/>
      <c r="G98" s="110"/>
      <c r="H98" s="110"/>
      <c r="I98" s="110"/>
      <c r="J98" s="110"/>
      <c r="K98" s="127"/>
      <c r="L98" s="122"/>
      <c r="M98" s="113"/>
      <c r="N98" s="10"/>
      <c r="O98" s="11"/>
      <c r="P98" s="63"/>
    </row>
    <row r="99" spans="1:17" x14ac:dyDescent="0.3">
      <c r="A99" s="68" t="s">
        <v>133</v>
      </c>
      <c r="B99" s="70" t="s">
        <v>21</v>
      </c>
      <c r="C99" s="42"/>
      <c r="D99" s="17" t="s">
        <v>134</v>
      </c>
      <c r="E99" s="61">
        <v>283.5</v>
      </c>
      <c r="F99" s="111"/>
      <c r="G99" s="112"/>
      <c r="H99" s="112"/>
      <c r="I99" s="112"/>
      <c r="J99" s="112"/>
      <c r="K99" s="113"/>
      <c r="L99" s="113"/>
      <c r="M99" s="113"/>
      <c r="N99" s="10"/>
      <c r="O99" s="7">
        <f t="shared" ref="O99:O101" si="12">SUM(G99:J99)</f>
        <v>0</v>
      </c>
      <c r="P99" s="62">
        <f>O99*E99</f>
        <v>0</v>
      </c>
    </row>
    <row r="100" spans="1:17" x14ac:dyDescent="0.3">
      <c r="A100" s="68" t="s">
        <v>135</v>
      </c>
      <c r="B100" s="70" t="s">
        <v>21</v>
      </c>
      <c r="C100" s="42"/>
      <c r="D100" s="28" t="s">
        <v>136</v>
      </c>
      <c r="E100" s="61">
        <v>325.5</v>
      </c>
      <c r="F100" s="111"/>
      <c r="G100" s="112"/>
      <c r="H100" s="112"/>
      <c r="I100" s="112"/>
      <c r="J100" s="112"/>
      <c r="K100" s="113"/>
      <c r="L100" s="113"/>
      <c r="M100" s="113"/>
      <c r="N100" s="10"/>
      <c r="O100" s="7">
        <f t="shared" si="12"/>
        <v>0</v>
      </c>
      <c r="P100" s="62">
        <f>O100*E100</f>
        <v>0</v>
      </c>
    </row>
    <row r="101" spans="1:17" x14ac:dyDescent="0.3">
      <c r="A101" s="68" t="s">
        <v>137</v>
      </c>
      <c r="B101" s="70" t="s">
        <v>21</v>
      </c>
      <c r="C101" s="42"/>
      <c r="D101" s="28" t="s">
        <v>138</v>
      </c>
      <c r="E101" s="61">
        <v>346.5</v>
      </c>
      <c r="F101" s="111"/>
      <c r="G101" s="112"/>
      <c r="H101" s="112"/>
      <c r="I101" s="112"/>
      <c r="J101" s="112"/>
      <c r="K101" s="113"/>
      <c r="L101" s="113"/>
      <c r="M101" s="113"/>
      <c r="N101" s="10"/>
      <c r="O101" s="7">
        <f t="shared" si="12"/>
        <v>0</v>
      </c>
      <c r="P101" s="62">
        <f>O101*E101</f>
        <v>0</v>
      </c>
    </row>
    <row r="102" spans="1:17" x14ac:dyDescent="0.3">
      <c r="A102" s="24"/>
      <c r="B102" s="24"/>
      <c r="C102" s="24"/>
      <c r="D102" s="25"/>
      <c r="E102" s="25"/>
      <c r="F102" s="113"/>
      <c r="G102" s="113"/>
      <c r="H102" s="113"/>
      <c r="I102" s="113"/>
      <c r="J102" s="113"/>
      <c r="K102" s="113"/>
      <c r="L102" s="113"/>
      <c r="M102" s="113"/>
      <c r="N102" s="10"/>
      <c r="O102" s="14"/>
      <c r="P102" s="66"/>
    </row>
    <row r="103" spans="1:17" x14ac:dyDescent="0.3">
      <c r="D103" s="34" t="s">
        <v>139</v>
      </c>
      <c r="E103" s="34" t="e">
        <v>#N/A</v>
      </c>
      <c r="K103" s="138" t="s">
        <v>140</v>
      </c>
      <c r="L103" s="139"/>
      <c r="M103" s="140"/>
      <c r="O103" s="7">
        <f>SUM(O5:O101)</f>
        <v>0</v>
      </c>
      <c r="P103" s="62">
        <f>SUM(P5:P101)</f>
        <v>0</v>
      </c>
    </row>
    <row r="104" spans="1:17" x14ac:dyDescent="0.3">
      <c r="D104" s="34" t="s">
        <v>141</v>
      </c>
      <c r="E104" s="34"/>
      <c r="K104" s="138" t="s">
        <v>142</v>
      </c>
      <c r="L104" s="139"/>
      <c r="M104" s="140"/>
      <c r="P104" s="62">
        <f>P103*1.21</f>
        <v>0</v>
      </c>
    </row>
    <row r="105" spans="1:17" x14ac:dyDescent="0.3">
      <c r="D105" s="34"/>
      <c r="E105" s="34"/>
      <c r="K105" s="132"/>
      <c r="L105" s="132"/>
      <c r="M105" s="132"/>
      <c r="P105" s="73"/>
    </row>
    <row r="106" spans="1:17" ht="24.75" customHeight="1" x14ac:dyDescent="0.3">
      <c r="A106" s="136" t="s">
        <v>143</v>
      </c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</row>
    <row r="107" spans="1:17" ht="15.6" x14ac:dyDescent="0.3">
      <c r="A107" s="74"/>
      <c r="B107" s="74"/>
      <c r="C107" s="74"/>
      <c r="D107" s="75" t="s">
        <v>144</v>
      </c>
      <c r="E107" s="75"/>
      <c r="F107" s="125"/>
      <c r="G107" s="125"/>
      <c r="H107" s="125"/>
      <c r="I107" s="125"/>
      <c r="J107" s="125"/>
      <c r="K107" s="125"/>
      <c r="L107" s="125"/>
      <c r="M107" s="125"/>
      <c r="N107" s="76"/>
      <c r="O107" s="36"/>
      <c r="P107" s="77"/>
    </row>
    <row r="108" spans="1:17" ht="15.6" x14ac:dyDescent="0.3">
      <c r="A108" s="78"/>
      <c r="B108" s="78"/>
      <c r="C108" s="78"/>
      <c r="D108" s="75" t="s">
        <v>145</v>
      </c>
      <c r="E108" s="75"/>
      <c r="F108" s="125"/>
      <c r="G108" s="125"/>
      <c r="H108" s="125"/>
      <c r="I108" s="125"/>
      <c r="J108" s="125"/>
      <c r="K108" s="125"/>
      <c r="L108" s="125"/>
      <c r="M108" s="125"/>
      <c r="N108" s="76"/>
      <c r="O108" s="36"/>
      <c r="P108" s="77"/>
    </row>
    <row r="109" spans="1:17" ht="15.6" x14ac:dyDescent="0.3">
      <c r="A109" s="78"/>
      <c r="B109" s="78"/>
      <c r="C109" s="78"/>
      <c r="D109" s="79"/>
      <c r="E109" s="79"/>
      <c r="F109" s="125"/>
      <c r="G109" s="125"/>
      <c r="H109" s="125"/>
      <c r="I109" s="125"/>
      <c r="J109" s="125"/>
      <c r="K109" s="125"/>
      <c r="L109" s="125"/>
      <c r="M109" s="125"/>
      <c r="N109" s="76"/>
      <c r="O109" s="36"/>
      <c r="P109" s="77"/>
    </row>
    <row r="110" spans="1:17" ht="15.6" x14ac:dyDescent="0.3">
      <c r="A110" s="80"/>
      <c r="B110" s="80"/>
      <c r="C110" s="80"/>
      <c r="D110" s="36"/>
      <c r="E110" s="36"/>
      <c r="F110" s="125"/>
      <c r="G110" s="125"/>
      <c r="H110" s="125"/>
      <c r="I110" s="125"/>
      <c r="J110" s="125"/>
      <c r="K110" s="125"/>
      <c r="L110" s="125"/>
      <c r="M110" s="125"/>
      <c r="N110" s="76"/>
      <c r="O110" s="36"/>
      <c r="P110" s="77"/>
    </row>
    <row r="111" spans="1:17" ht="15.6" x14ac:dyDescent="0.3">
      <c r="A111" s="80"/>
      <c r="B111" s="80"/>
      <c r="C111" s="80"/>
      <c r="D111" s="36"/>
      <c r="E111" s="36"/>
      <c r="F111" s="125"/>
      <c r="G111" s="125"/>
      <c r="H111" s="125"/>
      <c r="I111" s="125"/>
      <c r="J111" s="125"/>
      <c r="K111" s="125"/>
      <c r="L111" s="125"/>
      <c r="M111" s="125"/>
      <c r="N111" s="76"/>
      <c r="O111" s="36"/>
      <c r="P111" s="77"/>
    </row>
    <row r="112" spans="1:17" x14ac:dyDescent="0.3">
      <c r="A112" s="81"/>
      <c r="B112" s="81"/>
      <c r="C112" s="81"/>
      <c r="D112" s="81"/>
      <c r="E112" s="81"/>
      <c r="F112" s="125"/>
      <c r="G112" s="125"/>
      <c r="H112" s="125"/>
      <c r="I112" s="125"/>
      <c r="J112" s="125"/>
      <c r="K112" s="125"/>
      <c r="L112" s="125"/>
      <c r="M112" s="125"/>
      <c r="N112" s="76"/>
      <c r="O112" s="36"/>
      <c r="P112" s="77"/>
    </row>
    <row r="113" spans="1:16" x14ac:dyDescent="0.3">
      <c r="A113" s="36"/>
      <c r="B113" s="36"/>
      <c r="C113" s="36"/>
      <c r="D113" s="36"/>
      <c r="E113" s="36"/>
      <c r="F113" s="125"/>
      <c r="G113" s="125"/>
      <c r="H113" s="125"/>
      <c r="I113" s="125"/>
      <c r="J113" s="125"/>
      <c r="K113" s="125"/>
      <c r="L113" s="125"/>
      <c r="M113" s="125"/>
      <c r="N113" s="76"/>
      <c r="O113" s="36"/>
      <c r="P113" s="77"/>
    </row>
  </sheetData>
  <mergeCells count="4">
    <mergeCell ref="A1:D1"/>
    <mergeCell ref="A106:P106"/>
    <mergeCell ref="K103:M103"/>
    <mergeCell ref="K104:M104"/>
  </mergeCells>
  <pageMargins left="0.70866141732283472" right="0.70866141732283472" top="0.74803149606299213" bottom="0.74803149606299213" header="0.31496062992125984" footer="0.31496062992125984"/>
  <pageSetup paperSize="8" scale="74" fitToHeight="0" orientation="portrait" r:id="rId1"/>
  <rowBreaks count="1" manualBreakCount="1">
    <brk id="102" max="16383" man="1"/>
  </rowBreaks>
  <ignoredErrors>
    <ignoredError sqref="O48 O51:O52 O58 O66 O59" formulaRange="1"/>
    <ignoredError sqref="O6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F759-A16C-4C53-877D-88A1B7FBCEF6}">
  <sheetPr>
    <tabColor rgb="FFFF0000"/>
  </sheetPr>
  <dimension ref="A1:E18"/>
  <sheetViews>
    <sheetView topLeftCell="A2" zoomScale="107" zoomScaleNormal="107" workbookViewId="0">
      <selection activeCell="B33" sqref="B32:B33"/>
    </sheetView>
  </sheetViews>
  <sheetFormatPr defaultRowHeight="14.4" x14ac:dyDescent="0.3"/>
  <cols>
    <col min="2" max="2" width="149.88671875" bestFit="1" customWidth="1"/>
  </cols>
  <sheetData>
    <row r="1" spans="1:5" s="2" customFormat="1" ht="60.6" customHeight="1" x14ac:dyDescent="0.3">
      <c r="A1" s="87" t="s">
        <v>209</v>
      </c>
      <c r="B1" s="87"/>
      <c r="C1"/>
      <c r="D1"/>
      <c r="E1"/>
    </row>
    <row r="4" spans="1:5" ht="15.6" x14ac:dyDescent="0.3">
      <c r="A4" s="141" t="s">
        <v>146</v>
      </c>
      <c r="B4" s="141"/>
    </row>
    <row r="5" spans="1:5" ht="15.6" x14ac:dyDescent="0.3">
      <c r="A5" s="83"/>
      <c r="B5" s="83" t="s">
        <v>147</v>
      </c>
    </row>
    <row r="6" spans="1:5" ht="15.6" x14ac:dyDescent="0.3">
      <c r="A6" s="84"/>
      <c r="B6" s="83" t="s">
        <v>148</v>
      </c>
    </row>
    <row r="7" spans="1:5" ht="15.6" x14ac:dyDescent="0.3">
      <c r="A7" s="84"/>
      <c r="B7" s="83" t="s">
        <v>149</v>
      </c>
    </row>
    <row r="8" spans="1:5" ht="15.6" x14ac:dyDescent="0.3">
      <c r="A8" s="84"/>
      <c r="B8" s="83" t="s">
        <v>150</v>
      </c>
    </row>
    <row r="9" spans="1:5" ht="15.6" x14ac:dyDescent="0.3">
      <c r="A9" s="142" t="s">
        <v>151</v>
      </c>
      <c r="B9" s="142"/>
    </row>
    <row r="10" spans="1:5" ht="46.8" x14ac:dyDescent="0.3">
      <c r="A10" s="84"/>
      <c r="B10" s="86" t="s">
        <v>208</v>
      </c>
    </row>
    <row r="11" spans="1:5" ht="15.6" x14ac:dyDescent="0.3">
      <c r="A11" s="142" t="s">
        <v>152</v>
      </c>
      <c r="B11" s="142"/>
    </row>
    <row r="12" spans="1:5" ht="15.6" x14ac:dyDescent="0.3">
      <c r="A12" s="84"/>
      <c r="B12" s="86" t="s">
        <v>211</v>
      </c>
    </row>
    <row r="13" spans="1:5" ht="15.6" x14ac:dyDescent="0.3">
      <c r="A13" s="85" t="s">
        <v>153</v>
      </c>
      <c r="B13" s="82"/>
    </row>
    <row r="14" spans="1:5" ht="15.6" x14ac:dyDescent="0.3">
      <c r="A14" s="84"/>
      <c r="B14" s="83" t="s">
        <v>154</v>
      </c>
    </row>
    <row r="15" spans="1:5" ht="15.6" x14ac:dyDescent="0.3">
      <c r="A15" s="84"/>
      <c r="B15" s="83" t="s">
        <v>155</v>
      </c>
    </row>
    <row r="16" spans="1:5" ht="15.6" x14ac:dyDescent="0.3">
      <c r="A16" s="84"/>
      <c r="B16" s="83" t="s">
        <v>156</v>
      </c>
    </row>
    <row r="17" spans="1:2" ht="15.6" x14ac:dyDescent="0.3">
      <c r="A17" s="84"/>
      <c r="B17" s="83" t="s">
        <v>157</v>
      </c>
    </row>
    <row r="18" spans="1:2" x14ac:dyDescent="0.3">
      <c r="A18" s="67"/>
      <c r="B18" s="67"/>
    </row>
  </sheetData>
  <sheetProtection selectLockedCells="1" selectUnlockedCells="1"/>
  <mergeCells count="3">
    <mergeCell ref="A4:B4"/>
    <mergeCell ref="A9:B9"/>
    <mergeCell ref="A11:B11"/>
  </mergeCells>
  <pageMargins left="0.7" right="0.7" top="0.78740157499999996" bottom="0.78740157499999996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AF11-5B54-4673-9C71-B3F5063B5690}">
  <sheetPr>
    <tabColor rgb="FFFF0000"/>
  </sheetPr>
  <dimension ref="A1:L24"/>
  <sheetViews>
    <sheetView workbookViewId="0">
      <selection activeCell="T13" sqref="T13"/>
    </sheetView>
  </sheetViews>
  <sheetFormatPr defaultColWidth="9.109375" defaultRowHeight="14.4" x14ac:dyDescent="0.3"/>
  <cols>
    <col min="1" max="1" width="3" style="89" customWidth="1"/>
    <col min="2" max="2" width="20.6640625" style="89" customWidth="1"/>
    <col min="3" max="5" width="9.109375" style="89"/>
    <col min="6" max="6" width="10.109375" style="89" customWidth="1"/>
    <col min="7" max="10" width="9.109375" style="89"/>
    <col min="11" max="11" width="24" style="89" customWidth="1"/>
    <col min="12" max="16384" width="9.109375" style="89"/>
  </cols>
  <sheetData>
    <row r="1" spans="1:12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28.8" x14ac:dyDescent="0.55000000000000004">
      <c r="A3" s="88"/>
      <c r="B3" s="88"/>
      <c r="C3" s="88"/>
      <c r="D3" s="88"/>
      <c r="E3" s="88"/>
      <c r="F3" s="90" t="s">
        <v>158</v>
      </c>
      <c r="G3" s="91"/>
      <c r="H3" s="91"/>
      <c r="I3" s="91"/>
      <c r="J3" s="88"/>
      <c r="K3" s="88"/>
    </row>
    <row r="4" spans="1:12" ht="28.8" x14ac:dyDescent="0.55000000000000004">
      <c r="A4" s="88"/>
      <c r="B4" s="88"/>
      <c r="C4" s="88"/>
      <c r="D4" s="88"/>
      <c r="E4" s="88"/>
      <c r="F4" s="90" t="s">
        <v>210</v>
      </c>
      <c r="G4" s="91"/>
      <c r="H4" s="91"/>
      <c r="I4" s="91"/>
      <c r="J4" s="88"/>
      <c r="K4" s="88"/>
    </row>
    <row r="5" spans="1:12" ht="28.8" x14ac:dyDescent="0.55000000000000004">
      <c r="A5" s="88"/>
      <c r="B5" s="88"/>
      <c r="C5" s="88"/>
      <c r="D5" s="88"/>
      <c r="E5" s="88"/>
      <c r="F5" s="90"/>
      <c r="G5" s="91"/>
      <c r="H5" s="91"/>
      <c r="I5" s="91"/>
      <c r="J5" s="88"/>
      <c r="K5" s="88"/>
    </row>
    <row r="6" spans="1:12" x14ac:dyDescent="0.3">
      <c r="A6" s="88"/>
      <c r="B6" s="144" t="s">
        <v>159</v>
      </c>
      <c r="C6" s="144"/>
      <c r="D6" s="144"/>
      <c r="E6" s="144"/>
      <c r="F6" s="144"/>
      <c r="G6" s="144"/>
      <c r="H6" s="144"/>
      <c r="I6" s="144"/>
      <c r="J6" s="144"/>
      <c r="K6" s="144"/>
    </row>
    <row r="7" spans="1:12" ht="15.6" customHeight="1" x14ac:dyDescent="0.3">
      <c r="A7" s="88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92"/>
    </row>
    <row r="8" spans="1:12" ht="15.6" x14ac:dyDescent="0.3">
      <c r="A8" s="88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93"/>
    </row>
    <row r="9" spans="1:12" ht="15.6" x14ac:dyDescent="0.3">
      <c r="A9" s="88"/>
      <c r="B9" s="94"/>
      <c r="C9" s="94"/>
      <c r="D9" s="94"/>
      <c r="E9" s="94"/>
      <c r="F9" s="94"/>
      <c r="G9" s="94"/>
      <c r="H9" s="94"/>
      <c r="I9" s="94"/>
      <c r="J9" s="94"/>
      <c r="K9" s="94"/>
      <c r="L9" s="93"/>
    </row>
    <row r="10" spans="1:12" ht="12" customHeight="1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2" ht="33" customHeight="1" x14ac:dyDescent="0.3">
      <c r="B11" s="96" t="s">
        <v>160</v>
      </c>
      <c r="C11" s="143" t="s">
        <v>161</v>
      </c>
      <c r="D11" s="143"/>
      <c r="E11" s="143"/>
      <c r="F11" s="143"/>
      <c r="G11" s="143"/>
      <c r="H11" s="143"/>
      <c r="I11" s="143"/>
      <c r="J11" s="143"/>
      <c r="K11" s="143"/>
    </row>
    <row r="12" spans="1:12" ht="11.4" customHeight="1" x14ac:dyDescent="0.3">
      <c r="A12" s="95"/>
      <c r="B12" s="97"/>
      <c r="C12" s="98"/>
      <c r="D12" s="98"/>
      <c r="E12" s="98"/>
      <c r="F12" s="98"/>
      <c r="G12" s="98"/>
      <c r="H12" s="98"/>
      <c r="I12" s="98"/>
      <c r="J12" s="98"/>
      <c r="K12" s="98"/>
    </row>
    <row r="13" spans="1:12" ht="120" customHeight="1" x14ac:dyDescent="0.3">
      <c r="B13" s="96" t="s">
        <v>162</v>
      </c>
      <c r="C13" s="145" t="s">
        <v>163</v>
      </c>
      <c r="D13" s="143"/>
      <c r="E13" s="143"/>
      <c r="F13" s="143"/>
      <c r="G13" s="143"/>
      <c r="H13" s="143"/>
      <c r="I13" s="143"/>
      <c r="J13" s="143"/>
      <c r="K13" s="143"/>
    </row>
    <row r="14" spans="1:12" ht="11.4" customHeight="1" x14ac:dyDescent="0.3">
      <c r="A14" s="95"/>
      <c r="B14" s="97"/>
      <c r="C14" s="98"/>
      <c r="D14" s="98"/>
      <c r="E14" s="98"/>
      <c r="F14" s="98"/>
      <c r="G14" s="98"/>
      <c r="H14" s="98"/>
      <c r="I14" s="98"/>
      <c r="J14" s="98"/>
      <c r="K14" s="98"/>
    </row>
    <row r="15" spans="1:12" ht="120" customHeight="1" x14ac:dyDescent="0.3">
      <c r="B15" s="96" t="s">
        <v>164</v>
      </c>
      <c r="C15" s="143" t="s">
        <v>165</v>
      </c>
      <c r="D15" s="143"/>
      <c r="E15" s="143"/>
      <c r="F15" s="143"/>
      <c r="G15" s="143"/>
      <c r="H15" s="143"/>
      <c r="I15" s="143"/>
      <c r="J15" s="143"/>
      <c r="K15" s="143"/>
    </row>
    <row r="16" spans="1:12" ht="11.4" customHeight="1" x14ac:dyDescent="0.3">
      <c r="A16" s="95"/>
      <c r="B16" s="97"/>
      <c r="C16" s="98"/>
      <c r="D16" s="98"/>
      <c r="E16" s="98"/>
      <c r="F16" s="98"/>
      <c r="G16" s="98"/>
      <c r="H16" s="98"/>
      <c r="I16" s="98"/>
      <c r="J16" s="98"/>
      <c r="K16" s="98"/>
    </row>
    <row r="17" spans="1:11" ht="120" customHeight="1" x14ac:dyDescent="0.3">
      <c r="B17" s="96" t="s">
        <v>166</v>
      </c>
      <c r="C17" s="145" t="s">
        <v>167</v>
      </c>
      <c r="D17" s="143"/>
      <c r="E17" s="143"/>
      <c r="F17" s="143"/>
      <c r="G17" s="143"/>
      <c r="H17" s="143"/>
      <c r="I17" s="143"/>
      <c r="J17" s="143"/>
      <c r="K17" s="143"/>
    </row>
    <row r="18" spans="1:11" ht="11.4" customHeight="1" x14ac:dyDescent="0.3">
      <c r="A18" s="95"/>
      <c r="B18" s="97"/>
      <c r="C18" s="99"/>
      <c r="D18" s="99"/>
      <c r="E18" s="99"/>
      <c r="F18" s="99"/>
      <c r="G18" s="99"/>
      <c r="H18" s="99"/>
      <c r="I18" s="99"/>
      <c r="J18" s="99"/>
      <c r="K18" s="99"/>
    </row>
    <row r="19" spans="1:11" ht="100.2" customHeight="1" x14ac:dyDescent="0.3">
      <c r="B19" s="96" t="s">
        <v>168</v>
      </c>
      <c r="C19" s="143" t="s">
        <v>169</v>
      </c>
      <c r="D19" s="143"/>
      <c r="E19" s="143"/>
      <c r="F19" s="143"/>
      <c r="G19" s="143"/>
      <c r="H19" s="143"/>
      <c r="I19" s="143"/>
      <c r="J19" s="143"/>
      <c r="K19" s="143"/>
    </row>
    <row r="20" spans="1:11" x14ac:dyDescent="0.3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.6" x14ac:dyDescent="0.3">
      <c r="B21" s="96" t="s">
        <v>170</v>
      </c>
      <c r="C21" s="143" t="s">
        <v>171</v>
      </c>
      <c r="D21" s="143"/>
      <c r="E21" s="143"/>
      <c r="F21" s="143"/>
      <c r="G21" s="143"/>
      <c r="H21" s="143"/>
      <c r="I21" s="143"/>
      <c r="J21" s="143"/>
      <c r="K21" s="143"/>
    </row>
    <row r="22" spans="1:11" x14ac:dyDescent="0.3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.6" x14ac:dyDescent="0.3">
      <c r="B23" s="96" t="s">
        <v>172</v>
      </c>
      <c r="C23" s="89" t="s">
        <v>173</v>
      </c>
    </row>
    <row r="24" spans="1:11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</sheetData>
  <sheetProtection selectLockedCells="1" selectUnlockedCells="1"/>
  <mergeCells count="7">
    <mergeCell ref="C21:K21"/>
    <mergeCell ref="B6:K8"/>
    <mergeCell ref="C11:K11"/>
    <mergeCell ref="C13:K13"/>
    <mergeCell ref="C15:K15"/>
    <mergeCell ref="C17:K17"/>
    <mergeCell ref="C19:K19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B9ED3-C197-46F7-83D7-BD35AE9E1E1B}">
  <sheetPr>
    <tabColor rgb="FFFF0000"/>
  </sheetPr>
  <dimension ref="A2:H45"/>
  <sheetViews>
    <sheetView workbookViewId="0">
      <selection activeCell="F38" sqref="F38"/>
    </sheetView>
  </sheetViews>
  <sheetFormatPr defaultRowHeight="14.4" x14ac:dyDescent="0.3"/>
  <cols>
    <col min="1" max="1" width="21.33203125" customWidth="1"/>
  </cols>
  <sheetData>
    <row r="2" spans="1:6" ht="15" x14ac:dyDescent="0.3">
      <c r="A2" s="46" t="s">
        <v>174</v>
      </c>
    </row>
    <row r="3" spans="1:6" x14ac:dyDescent="0.3">
      <c r="A3" s="47" t="s">
        <v>175</v>
      </c>
      <c r="B3" s="47" t="s">
        <v>3</v>
      </c>
      <c r="C3" s="47" t="s">
        <v>4</v>
      </c>
      <c r="D3" s="47" t="s">
        <v>5</v>
      </c>
      <c r="E3" s="47" t="s">
        <v>6</v>
      </c>
      <c r="F3" s="47" t="s">
        <v>7</v>
      </c>
    </row>
    <row r="4" spans="1:6" x14ac:dyDescent="0.3">
      <c r="A4" s="48" t="s">
        <v>176</v>
      </c>
      <c r="B4" s="48" t="s">
        <v>177</v>
      </c>
      <c r="C4" s="48" t="s">
        <v>178</v>
      </c>
      <c r="D4" s="48" t="s">
        <v>179</v>
      </c>
      <c r="E4" s="48" t="s">
        <v>180</v>
      </c>
      <c r="F4" s="48" t="s">
        <v>181</v>
      </c>
    </row>
    <row r="5" spans="1:6" x14ac:dyDescent="0.3">
      <c r="A5" s="49" t="s">
        <v>182</v>
      </c>
      <c r="B5" s="49">
        <v>83</v>
      </c>
      <c r="C5" s="49">
        <v>87</v>
      </c>
      <c r="D5" s="49">
        <v>94</v>
      </c>
      <c r="E5" s="49">
        <v>100</v>
      </c>
      <c r="F5" s="49">
        <v>106</v>
      </c>
    </row>
    <row r="6" spans="1:6" x14ac:dyDescent="0.3">
      <c r="A6" s="48" t="s">
        <v>183</v>
      </c>
      <c r="B6" s="48">
        <v>62</v>
      </c>
      <c r="C6" s="48">
        <v>68</v>
      </c>
      <c r="D6" s="48">
        <v>74</v>
      </c>
      <c r="E6" s="48">
        <v>80</v>
      </c>
      <c r="F6" s="48">
        <v>86</v>
      </c>
    </row>
    <row r="7" spans="1:6" x14ac:dyDescent="0.3">
      <c r="A7" s="49" t="s">
        <v>184</v>
      </c>
      <c r="B7" s="49">
        <v>87</v>
      </c>
      <c r="C7" s="49">
        <v>93</v>
      </c>
      <c r="D7" s="49">
        <v>98</v>
      </c>
      <c r="E7" s="49">
        <v>104</v>
      </c>
      <c r="F7" s="49">
        <v>110</v>
      </c>
    </row>
    <row r="8" spans="1:6" x14ac:dyDescent="0.3">
      <c r="A8" s="48" t="s">
        <v>185</v>
      </c>
      <c r="B8" s="48">
        <v>75</v>
      </c>
      <c r="C8" s="48">
        <v>77</v>
      </c>
      <c r="D8" s="48">
        <v>79</v>
      </c>
      <c r="E8" s="48">
        <v>81</v>
      </c>
      <c r="F8" s="48">
        <v>83</v>
      </c>
    </row>
    <row r="9" spans="1:6" x14ac:dyDescent="0.3">
      <c r="A9" s="49" t="s">
        <v>186</v>
      </c>
      <c r="B9" s="49">
        <v>74</v>
      </c>
      <c r="C9" s="49">
        <v>76</v>
      </c>
      <c r="D9" s="49">
        <v>78</v>
      </c>
      <c r="E9" s="49">
        <v>80</v>
      </c>
      <c r="F9" s="49">
        <v>82</v>
      </c>
    </row>
    <row r="10" spans="1:6" x14ac:dyDescent="0.3">
      <c r="A10" s="147" t="s">
        <v>187</v>
      </c>
      <c r="B10" s="148"/>
      <c r="C10" s="148"/>
      <c r="D10" s="148"/>
      <c r="E10" s="148"/>
      <c r="F10" s="148"/>
    </row>
    <row r="11" spans="1:6" x14ac:dyDescent="0.3">
      <c r="A11" s="50"/>
      <c r="B11" s="50"/>
      <c r="C11" s="50"/>
      <c r="D11" s="50"/>
      <c r="E11" s="50"/>
      <c r="F11" s="50"/>
    </row>
    <row r="12" spans="1:6" x14ac:dyDescent="0.3">
      <c r="A12" s="146"/>
      <c r="B12" s="51"/>
      <c r="C12" s="51"/>
      <c r="D12" s="51"/>
      <c r="E12" s="51"/>
      <c r="F12" s="51"/>
    </row>
    <row r="13" spans="1:6" x14ac:dyDescent="0.3">
      <c r="A13" s="146"/>
      <c r="B13" s="52"/>
      <c r="C13" s="52"/>
      <c r="D13" s="52"/>
      <c r="E13" s="52"/>
      <c r="F13" s="52"/>
    </row>
    <row r="14" spans="1:6" x14ac:dyDescent="0.3">
      <c r="A14" s="146"/>
      <c r="B14" s="51"/>
      <c r="C14" s="51"/>
      <c r="D14" s="51"/>
      <c r="E14" s="51"/>
      <c r="F14" s="51"/>
    </row>
    <row r="15" spans="1:6" x14ac:dyDescent="0.3">
      <c r="A15" s="146"/>
      <c r="B15" s="52"/>
      <c r="C15" s="52"/>
      <c r="D15" s="52"/>
      <c r="E15" s="52"/>
      <c r="F15" s="52"/>
    </row>
    <row r="16" spans="1:6" x14ac:dyDescent="0.3">
      <c r="A16" s="146"/>
      <c r="B16" s="51"/>
      <c r="C16" s="51"/>
      <c r="D16" s="51"/>
      <c r="E16" s="51"/>
      <c r="F16" s="51"/>
    </row>
    <row r="17" spans="1:6" x14ac:dyDescent="0.3">
      <c r="A17" s="146"/>
      <c r="B17" s="52"/>
      <c r="C17" s="52"/>
      <c r="D17" s="52"/>
      <c r="E17" s="52"/>
      <c r="F17" s="52"/>
    </row>
    <row r="18" spans="1:6" ht="15.6" x14ac:dyDescent="0.3">
      <c r="A18" s="53" t="s">
        <v>188</v>
      </c>
      <c r="B18" s="52"/>
      <c r="C18" s="52"/>
      <c r="D18" s="52"/>
      <c r="E18" s="52"/>
      <c r="F18" s="52"/>
    </row>
    <row r="19" spans="1:6" x14ac:dyDescent="0.3">
      <c r="A19" s="54" t="s">
        <v>175</v>
      </c>
      <c r="B19" s="54" t="s">
        <v>4</v>
      </c>
      <c r="C19" s="54" t="s">
        <v>5</v>
      </c>
      <c r="D19" s="54" t="s">
        <v>6</v>
      </c>
      <c r="E19" s="54" t="s">
        <v>7</v>
      </c>
      <c r="F19" s="54" t="s">
        <v>8</v>
      </c>
    </row>
    <row r="20" spans="1:6" x14ac:dyDescent="0.3">
      <c r="A20" s="48" t="s">
        <v>176</v>
      </c>
      <c r="B20" s="48" t="s">
        <v>181</v>
      </c>
      <c r="C20" s="48" t="s">
        <v>189</v>
      </c>
      <c r="D20" s="48" t="s">
        <v>190</v>
      </c>
      <c r="E20" s="48" t="s">
        <v>191</v>
      </c>
      <c r="F20" s="48" t="s">
        <v>192</v>
      </c>
    </row>
    <row r="21" spans="1:6" x14ac:dyDescent="0.3">
      <c r="A21" s="49" t="s">
        <v>182</v>
      </c>
      <c r="B21" s="49">
        <v>94</v>
      </c>
      <c r="C21" s="49">
        <v>100</v>
      </c>
      <c r="D21" s="49">
        <v>106</v>
      </c>
      <c r="E21" s="49">
        <v>112</v>
      </c>
      <c r="F21" s="49">
        <v>118</v>
      </c>
    </row>
    <row r="22" spans="1:6" x14ac:dyDescent="0.3">
      <c r="A22" s="48" t="s">
        <v>193</v>
      </c>
      <c r="B22" s="48">
        <v>80</v>
      </c>
      <c r="C22" s="48">
        <v>86</v>
      </c>
      <c r="D22" s="48">
        <v>92</v>
      </c>
      <c r="E22" s="48">
        <v>98</v>
      </c>
      <c r="F22" s="48">
        <v>104</v>
      </c>
    </row>
    <row r="23" spans="1:6" x14ac:dyDescent="0.3">
      <c r="A23" s="49" t="s">
        <v>184</v>
      </c>
      <c r="B23" s="49">
        <v>94</v>
      </c>
      <c r="C23" s="49">
        <v>100</v>
      </c>
      <c r="D23" s="49">
        <v>106</v>
      </c>
      <c r="E23" s="49">
        <v>112</v>
      </c>
      <c r="F23" s="49">
        <v>118</v>
      </c>
    </row>
    <row r="24" spans="1:6" x14ac:dyDescent="0.3">
      <c r="A24" s="48" t="s">
        <v>185</v>
      </c>
      <c r="B24" s="48">
        <v>82</v>
      </c>
      <c r="C24" s="48">
        <v>84</v>
      </c>
      <c r="D24" s="48">
        <v>86</v>
      </c>
      <c r="E24" s="48">
        <v>88</v>
      </c>
      <c r="F24" s="48">
        <v>90</v>
      </c>
    </row>
    <row r="25" spans="1:6" x14ac:dyDescent="0.3">
      <c r="A25" s="49" t="s">
        <v>186</v>
      </c>
      <c r="B25" s="49">
        <v>85</v>
      </c>
      <c r="C25" s="49">
        <v>87</v>
      </c>
      <c r="D25" s="49">
        <v>89</v>
      </c>
      <c r="E25" s="49">
        <v>91</v>
      </c>
      <c r="F25" s="49">
        <v>93</v>
      </c>
    </row>
    <row r="26" spans="1:6" x14ac:dyDescent="0.3">
      <c r="A26" s="147" t="s">
        <v>194</v>
      </c>
      <c r="B26" s="148"/>
      <c r="C26" s="148"/>
      <c r="D26" s="148"/>
      <c r="E26" s="148"/>
      <c r="F26" s="148"/>
    </row>
    <row r="35" spans="1:8" x14ac:dyDescent="0.3">
      <c r="A35" s="55"/>
      <c r="B35" s="55"/>
      <c r="C35" s="55"/>
      <c r="D35" s="55"/>
      <c r="E35" s="55"/>
      <c r="F35" s="55"/>
      <c r="G35" s="55"/>
      <c r="H35" s="55"/>
    </row>
    <row r="36" spans="1:8" x14ac:dyDescent="0.3">
      <c r="A36" s="55"/>
      <c r="B36" s="55"/>
      <c r="C36" s="55"/>
      <c r="D36" s="55"/>
      <c r="E36" s="55"/>
      <c r="F36" s="55"/>
      <c r="G36" s="55"/>
      <c r="H36" s="55"/>
    </row>
    <row r="37" spans="1:8" ht="15.6" x14ac:dyDescent="0.3">
      <c r="A37" s="56" t="s">
        <v>195</v>
      </c>
    </row>
    <row r="38" spans="1:8" x14ac:dyDescent="0.3">
      <c r="A38" s="57" t="s">
        <v>196</v>
      </c>
      <c r="B38" s="58" t="s">
        <v>197</v>
      </c>
      <c r="C38" s="58" t="s">
        <v>198</v>
      </c>
      <c r="D38" s="58" t="s">
        <v>199</v>
      </c>
      <c r="E38" s="58" t="s">
        <v>200</v>
      </c>
      <c r="F38" s="58" t="s">
        <v>201</v>
      </c>
    </row>
    <row r="39" spans="1:8" x14ac:dyDescent="0.3">
      <c r="A39" s="48" t="s">
        <v>176</v>
      </c>
      <c r="B39" s="59" t="s">
        <v>202</v>
      </c>
      <c r="C39" s="59" t="s">
        <v>203</v>
      </c>
      <c r="D39" s="59" t="s">
        <v>204</v>
      </c>
      <c r="E39" s="59" t="s">
        <v>205</v>
      </c>
      <c r="F39" s="59" t="s">
        <v>206</v>
      </c>
    </row>
    <row r="40" spans="1:8" x14ac:dyDescent="0.3">
      <c r="A40" s="49" t="s">
        <v>182</v>
      </c>
      <c r="B40" s="60">
        <v>63</v>
      </c>
      <c r="C40" s="60">
        <v>67</v>
      </c>
      <c r="D40" s="60">
        <v>71</v>
      </c>
      <c r="E40" s="60">
        <v>75</v>
      </c>
      <c r="F40" s="60">
        <v>79</v>
      </c>
    </row>
    <row r="41" spans="1:8" x14ac:dyDescent="0.3">
      <c r="A41" s="48" t="s">
        <v>193</v>
      </c>
      <c r="B41" s="59">
        <v>57</v>
      </c>
      <c r="C41" s="59">
        <v>59</v>
      </c>
      <c r="D41" s="59">
        <v>62</v>
      </c>
      <c r="E41" s="59">
        <v>66</v>
      </c>
      <c r="F41" s="59">
        <v>70</v>
      </c>
    </row>
    <row r="42" spans="1:8" x14ac:dyDescent="0.3">
      <c r="A42" s="49" t="s">
        <v>184</v>
      </c>
      <c r="B42" s="60">
        <v>65</v>
      </c>
      <c r="C42" s="60">
        <v>69</v>
      </c>
      <c r="D42" s="60">
        <v>73</v>
      </c>
      <c r="E42" s="60">
        <v>76</v>
      </c>
      <c r="F42" s="60">
        <v>79</v>
      </c>
    </row>
    <row r="43" spans="1:8" x14ac:dyDescent="0.3">
      <c r="A43" s="48" t="s">
        <v>185</v>
      </c>
      <c r="B43" s="59">
        <v>57</v>
      </c>
      <c r="C43" s="59">
        <v>61</v>
      </c>
      <c r="D43" s="59">
        <v>65</v>
      </c>
      <c r="E43" s="59">
        <v>70</v>
      </c>
      <c r="F43" s="59">
        <v>76</v>
      </c>
    </row>
    <row r="44" spans="1:8" x14ac:dyDescent="0.3">
      <c r="A44" s="49" t="s">
        <v>207</v>
      </c>
      <c r="B44" s="60">
        <v>59</v>
      </c>
      <c r="C44" s="60">
        <v>64</v>
      </c>
      <c r="D44" s="60">
        <v>69</v>
      </c>
      <c r="E44" s="60">
        <v>74</v>
      </c>
      <c r="F44" s="60">
        <v>79</v>
      </c>
    </row>
    <row r="45" spans="1:8" x14ac:dyDescent="0.3">
      <c r="A45" s="147" t="s">
        <v>194</v>
      </c>
      <c r="B45" s="148"/>
      <c r="C45" s="148"/>
      <c r="D45" s="148"/>
      <c r="E45" s="148"/>
      <c r="F45" s="148"/>
    </row>
  </sheetData>
  <sheetProtection selectLockedCells="1" selectUnlockedCells="1"/>
  <mergeCells count="4">
    <mergeCell ref="A12:A17"/>
    <mergeCell ref="A10:F10"/>
    <mergeCell ref="A26:F26"/>
    <mergeCell ref="A45:F45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a6b080-6d48-45a5-9851-fd1e594e0e7c">
      <Terms xmlns="http://schemas.microsoft.com/office/infopath/2007/PartnerControls"/>
    </lcf76f155ced4ddcb4097134ff3c332f>
    <TaxCatchAll xmlns="6843b002-3de8-4399-8d47-c8e4232c93c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D40C1E01D31C48A462D1CA2251EFFB" ma:contentTypeVersion="15" ma:contentTypeDescription="Vytvoří nový dokument" ma:contentTypeScope="" ma:versionID="c80c5ed02217e188fa5d27fbf0246bc4">
  <xsd:schema xmlns:xsd="http://www.w3.org/2001/XMLSchema" xmlns:xs="http://www.w3.org/2001/XMLSchema" xmlns:p="http://schemas.microsoft.com/office/2006/metadata/properties" xmlns:ns2="5ba6b080-6d48-45a5-9851-fd1e594e0e7c" xmlns:ns3="6843b002-3de8-4399-8d47-c8e4232c93c5" targetNamespace="http://schemas.microsoft.com/office/2006/metadata/properties" ma:root="true" ma:fieldsID="5fdb250e2b23a9de92c9c6244c1ed339" ns2:_="" ns3:_="">
    <xsd:import namespace="5ba6b080-6d48-45a5-9851-fd1e594e0e7c"/>
    <xsd:import namespace="6843b002-3de8-4399-8d47-c8e4232c93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6b080-6d48-45a5-9851-fd1e594e0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24ad1718-a220-44c5-858f-3ad289d86f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3b002-3de8-4399-8d47-c8e4232c93c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749478-1189-49d0-b80d-a8da34f207c9}" ma:internalName="TaxCatchAll" ma:showField="CatchAllData" ma:web="6843b002-3de8-4399-8d47-c8e4232c93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2409F-1269-4E42-AACE-A38E1A353FDA}">
  <ds:schemaRefs>
    <ds:schemaRef ds:uri="http://schemas.microsoft.com/office/2006/metadata/properties"/>
    <ds:schemaRef ds:uri="http://schemas.microsoft.com/office/infopath/2007/PartnerControls"/>
    <ds:schemaRef ds:uri="5ba6b080-6d48-45a5-9851-fd1e594e0e7c"/>
    <ds:schemaRef ds:uri="6843b002-3de8-4399-8d47-c8e4232c93c5"/>
  </ds:schemaRefs>
</ds:datastoreItem>
</file>

<file path=customXml/itemProps2.xml><?xml version="1.0" encoding="utf-8"?>
<ds:datastoreItem xmlns:ds="http://schemas.openxmlformats.org/officeDocument/2006/customXml" ds:itemID="{BA2AC5EC-B877-41C4-A55E-47B676EFE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a6b080-6d48-45a5-9851-fd1e594e0e7c"/>
    <ds:schemaRef ds:uri="6843b002-3de8-4399-8d47-c8e4232c9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89D3A0-CE59-4185-95F2-D25FD10A26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Ceník</vt:lpstr>
      <vt:lpstr>Podmínky objednávky</vt:lpstr>
      <vt:lpstr>Popis</vt:lpstr>
      <vt:lpstr>Velikostní tabulky</vt:lpstr>
      <vt:lpstr>'Podmínky objednávky'!Oblast_tisku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Siw Holmen</dc:creator>
  <cp:keywords/>
  <dc:description/>
  <cp:lastModifiedBy>Štěpánka Portz</cp:lastModifiedBy>
  <cp:revision/>
  <dcterms:created xsi:type="dcterms:W3CDTF">2017-06-16T06:49:46Z</dcterms:created>
  <dcterms:modified xsi:type="dcterms:W3CDTF">2025-10-06T06:24:56Z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0x01010021D40C1E01D31C48A462D1CA2251EFFB</vt:lpwstr>
  </property>
  <property fmtid="{D5CDD505-2E9C-101B-9397-08002B2CF9AE}" pid="3" name="MediaServiceImageTags">
    <vt:lpwstr/>
  </property>
</Properties>
</file>